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tables/table9.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tables/table10.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showInkAnnotation="0" autoCompressPictures="0"/>
  <mc:AlternateContent xmlns:mc="http://schemas.openxmlformats.org/markup-compatibility/2006">
    <mc:Choice Requires="x15">
      <x15ac:absPath xmlns:x15ac="http://schemas.microsoft.com/office/spreadsheetml/2010/11/ac" url="/Users/homebase/Desktop/NCWIT Dump/Scorecard /"/>
    </mc:Choice>
  </mc:AlternateContent>
  <xr:revisionPtr revIDLastSave="0" documentId="8_{CA9AF275-B5EB-4A4C-97D7-25623EBF0060}" xr6:coauthVersionLast="45" xr6:coauthVersionMax="45" xr10:uidLastSave="{00000000-0000-0000-0000-000000000000}"/>
  <bookViews>
    <workbookView xWindow="5800" yWindow="460" windowWidth="31460" windowHeight="14500" tabRatio="758" xr2:uid="{00000000-000D-0000-FFFF-FFFF00000000}"/>
  </bookViews>
  <sheets>
    <sheet name="START HERE" sheetId="6" r:id="rId1"/>
    <sheet name="Women in Workforce" sheetId="1" r:id="rId2"/>
    <sheet name="Women in Computing" sheetId="2" r:id="rId3"/>
    <sheet name="RaceEthnWomenComp" sheetId="3" r:id="rId4"/>
    <sheet name="PrcntWomenEmplymnt RaceEthn" sheetId="8" r:id="rId5"/>
    <sheet name="NmbrWomenEmplymntRaceEthn" sheetId="13" r:id="rId6"/>
    <sheet name="WomenCSfaculty" sheetId="4" r:id="rId7"/>
    <sheet name="WomenQuit in SET" sheetId="5" r:id="rId8"/>
    <sheet name="WomenStall in SET" sheetId="7" r:id="rId9"/>
    <sheet name="WomenTechPatent" sheetId="9" r:id="rId10"/>
    <sheet name="PatentbyCountry" sheetId="10" r:id="rId11"/>
    <sheet name="PatentAreaGenderCites" sheetId="11" r:id="rId12"/>
    <sheet name="USPatents Gender" sheetId="12" r:id="rId13"/>
  </sheets>
  <externalReferences>
    <externalReference r:id="rId1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3" l="1"/>
  <c r="N6" i="3"/>
  <c r="N5" i="3"/>
  <c r="N4" i="3"/>
  <c r="S7" i="4" l="1"/>
  <c r="R7" i="4"/>
  <c r="S6" i="4"/>
  <c r="R6" i="4"/>
  <c r="S5" i="4"/>
  <c r="R5" i="4"/>
  <c r="S4" i="4"/>
  <c r="R4" i="4"/>
</calcChain>
</file>

<file path=xl/sharedStrings.xml><?xml version="1.0" encoding="utf-8"?>
<sst xmlns="http://schemas.openxmlformats.org/spreadsheetml/2006/main" count="318" uniqueCount="201">
  <si>
    <t>Operations research analysts</t>
  </si>
  <si>
    <t>Database administrators</t>
  </si>
  <si>
    <t>Computer support specialists</t>
  </si>
  <si>
    <t>Network systems and data communications analysts</t>
  </si>
  <si>
    <t>Computer programmers</t>
  </si>
  <si>
    <t>Network and computer systems administrators</t>
  </si>
  <si>
    <t>Computer hardware engineers</t>
  </si>
  <si>
    <t>White</t>
  </si>
  <si>
    <t>Year</t>
  </si>
  <si>
    <t>Newly hired, tenure-track</t>
  </si>
  <si>
    <t>Assistant</t>
  </si>
  <si>
    <t>Associate</t>
  </si>
  <si>
    <t>Full</t>
  </si>
  <si>
    <t>Asian/Pacific Islander</t>
  </si>
  <si>
    <t>Latina/Hispanic</t>
  </si>
  <si>
    <t>Science</t>
  </si>
  <si>
    <t>Engineering</t>
  </si>
  <si>
    <t>Technology</t>
  </si>
  <si>
    <t>2011-12</t>
  </si>
  <si>
    <t>2012-13</t>
  </si>
  <si>
    <t>2013-14</t>
  </si>
  <si>
    <t>2005-06</t>
  </si>
  <si>
    <t>Column1</t>
  </si>
  <si>
    <t>1998</t>
  </si>
  <si>
    <t>1999</t>
  </si>
  <si>
    <t>2000</t>
  </si>
  <si>
    <t>2002</t>
  </si>
  <si>
    <t>2003</t>
  </si>
  <si>
    <t>2004</t>
  </si>
  <si>
    <t>2005</t>
  </si>
  <si>
    <t>2009</t>
  </si>
  <si>
    <t>2010</t>
  </si>
  <si>
    <t>2012</t>
  </si>
  <si>
    <t>2013</t>
  </si>
  <si>
    <t>2014</t>
  </si>
  <si>
    <t>2015</t>
  </si>
  <si>
    <t>2016</t>
  </si>
  <si>
    <t>2017</t>
  </si>
  <si>
    <t>This document contains the most updated, reliable data available. NCWIT supplies these data for the computing community free of charge. You will find both raw data and basic charts in this workbook. We hope you will use these data in reports, presentations, proposals, and other research. Please cite NCWIT as suggested below, and let us know how and when you use this information, so we can better report the impact of our services. Send email to evaluation@ncwit.org. Thank you!</t>
  </si>
  <si>
    <t>Table of Contents</t>
  </si>
  <si>
    <t>The NCWIT Scorecard: Workforce</t>
  </si>
  <si>
    <t>Life, Physical, and Social Science Occupations</t>
  </si>
  <si>
    <t>Community and Social Service Occupations</t>
  </si>
  <si>
    <t>Education, Library, and Training Occupations</t>
  </si>
  <si>
    <t>Computer and Mathematical Occupations</t>
  </si>
  <si>
    <t>Computer scientists and systems analysts</t>
  </si>
  <si>
    <t>Computer software engineers</t>
  </si>
  <si>
    <t>1993-94</t>
  </si>
  <si>
    <t>1994-95</t>
  </si>
  <si>
    <t>1995-96</t>
  </si>
  <si>
    <t>1996-97</t>
  </si>
  <si>
    <t>1997-98</t>
  </si>
  <si>
    <t>1998-99</t>
  </si>
  <si>
    <t>1999-00</t>
  </si>
  <si>
    <t>2000-01</t>
  </si>
  <si>
    <t>2001-02</t>
  </si>
  <si>
    <t>2002-03</t>
  </si>
  <si>
    <t>2003-04</t>
  </si>
  <si>
    <t>2004-05</t>
  </si>
  <si>
    <t>2006-07</t>
  </si>
  <si>
    <t>2007-08</t>
  </si>
  <si>
    <t>2008-09</t>
  </si>
  <si>
    <t>2009-10</t>
  </si>
  <si>
    <t>2010-11</t>
  </si>
  <si>
    <t>2014-15</t>
  </si>
  <si>
    <t>2015-16</t>
  </si>
  <si>
    <t>2016-17</t>
  </si>
  <si>
    <t>Updated 10-14-2018</t>
  </si>
  <si>
    <t>Field</t>
  </si>
  <si>
    <t>Percent of Women Who Quit</t>
  </si>
  <si>
    <t>All Professional Occupations</t>
  </si>
  <si>
    <r>
      <rPr>
        <i/>
        <u/>
        <sz val="12"/>
        <color rgb="FF000000"/>
        <rFont val="Times New Roman"/>
        <family val="1"/>
      </rPr>
      <t>Source:</t>
    </r>
    <r>
      <rPr>
        <i/>
        <sz val="12"/>
        <color rgb="FF000000"/>
        <rFont val="Times New Roman"/>
        <family val="1"/>
      </rPr>
      <t xml:space="preserve"> Hewlett, S.A., Luca, C.B., Servon, L.J., Serbin, L., Shiller, P., Sosnovich, E. &amp; Sumberg, K. (2008). The Athena Factor: Reversing the Brain Drain in Science, Engineering, and Technology. Center for Work-Life Policy. </t>
    </r>
  </si>
  <si>
    <t>• Women’s quit rate in technology exceeds that of other science and engineering fields.</t>
  </si>
  <si>
    <t>2011</t>
  </si>
  <si>
    <t>Hispanic</t>
  </si>
  <si>
    <t>Asian</t>
  </si>
  <si>
    <t>African-American</t>
  </si>
  <si>
    <t>Updated 10-16-2018</t>
  </si>
  <si>
    <r>
      <t xml:space="preserve">Source: </t>
    </r>
    <r>
      <rPr>
        <i/>
        <sz val="12"/>
        <color rgb="FF000000"/>
        <rFont val="Times New Roman"/>
        <family val="1"/>
      </rPr>
      <t>Hewlett, S.A., Sherbin, L., with Dieudonné, F., Fargnoli, C., &amp; Fredman, C. (2014). Athena Factor 2.0: Accelerating female talent in science, engineering, &amp; technology. New York: Center for Talent Innovation.</t>
    </r>
  </si>
  <si>
    <t>2006</t>
  </si>
  <si>
    <t>2007</t>
  </si>
  <si>
    <t>2008</t>
  </si>
  <si>
    <t>Architecture and Engineering  Occupations</t>
  </si>
  <si>
    <t>African American/Black</t>
  </si>
  <si>
    <t xml:space="preserve">Note: In 2007, data is taken from Table Four. From 2008 to 2010, data is taken from Table Five. From 2011 to 2017, data is taken from Table Seven. Racial ethnic categories do not add to 100% because people who identify as Hispanic/Latino can be of any race. Therefore, all individuals represented in the Hispanic/Latina category above are also counted as white, Black, or Asian/Pacific Islander. </t>
  </si>
  <si>
    <t>Total Women</t>
  </si>
  <si>
    <t xml:space="preserve">Note: In 2007, data is taken from Table Four. From 2008 to 2010, data is taken from Table Five. From 2011 to 2017, data is taken from Table Seven. Racial ethnic categories do not add to the total because people who identify as Hispanic/Latino can be of any race. Therefore, all individuals represented in the Hispanic/Latina category above are also counted as white, Black, or Asian/Pacific Islander. </t>
  </si>
  <si>
    <t xml:space="preserve">Year </t>
  </si>
  <si>
    <t>Percent Female</t>
  </si>
  <si>
    <t>Updated 11-20-2018</t>
  </si>
  <si>
    <r>
      <rPr>
        <i/>
        <u/>
        <sz val="12"/>
        <color rgb="FF000000"/>
        <rFont val="Times New Roman"/>
        <family val="1"/>
      </rPr>
      <t>Source:</t>
    </r>
    <r>
      <rPr>
        <i/>
        <sz val="12"/>
        <color rgb="FF000000"/>
        <rFont val="Times New Roman"/>
        <family val="1"/>
      </rPr>
      <t xml:space="preserve"> Ashcraft, C. &amp; Breitzman, T. (2012). Who invents IT? An analysis of women’s participation in information technology patenting. Boulder: NCWIT; U.S. Department of Labor Statistics, 1983-2005.</t>
    </r>
  </si>
  <si>
    <t>• Over the 30-year period shown on the graph, 6.1% of U.S.-invented IT patents were produced by female inventors; in other words, if you add up all patents issued in those 30 years, 6.1% of them were invented by women. (7.5% were produced by women in the last five years)</t>
  </si>
  <si>
    <t>Note: This chart uses primary occupational categories, as opposed to detailed occupations</t>
  </si>
  <si>
    <t>Women's Quit Rates in Science, Engineering, and Technology (2008)</t>
  </si>
  <si>
    <t>Women's "Stall" Rates in Science, Engineering, and Technology by Race (2014)</t>
  </si>
  <si>
    <t>Japan</t>
  </si>
  <si>
    <t>South Korea</t>
  </si>
  <si>
    <t>Germany</t>
  </si>
  <si>
    <t>Taiwan</t>
  </si>
  <si>
    <t>United Kingdom</t>
  </si>
  <si>
    <t>France</t>
  </si>
  <si>
    <t>Canada</t>
  </si>
  <si>
    <t>All Others</t>
  </si>
  <si>
    <t>United States</t>
  </si>
  <si>
    <t>3+</t>
  </si>
  <si>
    <t>Percent of Technology Patents by Country (1980-2010)</t>
  </si>
  <si>
    <t>Country</t>
  </si>
  <si>
    <t>Percent</t>
  </si>
  <si>
    <t xml:space="preserve">• Over the 30-year period shown on the graph, nearly half of technology patents came from the United States.  </t>
  </si>
  <si>
    <t>• Japan produced over one-quarter of technology patents.</t>
  </si>
  <si>
    <t>Total Patents</t>
  </si>
  <si>
    <t>Male Only Inventor(s) Patent Count</t>
  </si>
  <si>
    <t>Male Only Inventor(s) Patent Percent</t>
  </si>
  <si>
    <t>Male Only Inventor(s) Citation Index</t>
  </si>
  <si>
    <t>U.S. and Japanese Technology Patents by Area, Gender, and Citation Index (1980-2010)</t>
  </si>
  <si>
    <t>Communications</t>
  </si>
  <si>
    <t>Computer Hardware</t>
  </si>
  <si>
    <t>Computer Peripherals</t>
  </si>
  <si>
    <t>Computer Software</t>
  </si>
  <si>
    <t>Semiconductors/Solid State Devices</t>
  </si>
  <si>
    <t>All Information Technology</t>
  </si>
  <si>
    <t>Data for Chart</t>
  </si>
  <si>
    <t xml:space="preserve">U.S. Female Inventor(s) </t>
  </si>
  <si>
    <t xml:space="preserve">U.S. Male Inventor(s) </t>
  </si>
  <si>
    <t xml:space="preserve">JPN Female Inventor(s) </t>
  </si>
  <si>
    <t xml:space="preserve">JPN Mixed Gender Inventor Team </t>
  </si>
  <si>
    <t xml:space="preserve">JPN Male Inventor(s) </t>
  </si>
  <si>
    <t xml:space="preserve">• In the United States, mixed-gender teams have produced the most widely cited technology patents in all subareas. In Japan, mixed-gender teams garner more citations for their technology patents in three of the five subareas (communications, computer peripherals, and semiconductors). </t>
  </si>
  <si>
    <t>Mixed Gender Inventor Team Patent Count</t>
  </si>
  <si>
    <t>Mixed Gender Inventor Team Patent Percent</t>
  </si>
  <si>
    <t>Mixed Gender Inventor Team Citation Index</t>
  </si>
  <si>
    <t>U.S. Mixed Gender Inventor Team</t>
  </si>
  <si>
    <t>Percent of Total</t>
  </si>
  <si>
    <t xml:space="preserve">U.S. Technology Patents by Gender of Team (1980-2010) </t>
  </si>
  <si>
    <t>Number of Patents</t>
  </si>
  <si>
    <t xml:space="preserve">• Solo female inventors have produced more patents than women working on teams with each other. </t>
  </si>
  <si>
    <t xml:space="preserve">• The proportion of women in education, library, and training occupations has remained steady at about 75% since 2003.  The proportion of women in community and social service occupations has increased slightly since 2003, but has always remained above 60%. </t>
  </si>
  <si>
    <t xml:space="preserve">• Operations Research Analysts historically have had the highest percentage of women. Computer hardware engineers have consistently had the smallest proportion of women employed. 
</t>
  </si>
  <si>
    <t>• Research shows that five structural barriers often lead women to leave the technical workplace. These barriers are unconscious bias, isolation, supervisory relationships, promotion processes, and competing life responsibilities.</t>
  </si>
  <si>
    <t xml:space="preserve">• A career "stall" refers to an individual believing they are no longer getting promoted, being given additional responsibilities, or otherwise not getting ahead at work. </t>
  </si>
  <si>
    <t xml:space="preserve">• Across science, technology, and engineering careers, about one-third of Hispanic women, Asian women, and White women say they feel stalled at work. Nearly half of African-American women in these careers say they feel stalled. </t>
  </si>
  <si>
    <t xml:space="preserve">• In the United States, solo male inventor or male-only inventor teams account for the majority of technology patents. </t>
  </si>
  <si>
    <t>• That percentage has increased steadily from nearly 2% in 1980 to 7.8% in 2010 — nearly a 4-fold increase.</t>
  </si>
  <si>
    <t>2018</t>
  </si>
  <si>
    <t>10. Percentage of Technology Patents by Country</t>
  </si>
  <si>
    <t>11. U.S. and Japanese Technology Patents by Area, Gender, and Citation Index</t>
  </si>
  <si>
    <t>12. U.S. Technology Patents by Gender of Team</t>
  </si>
  <si>
    <t xml:space="preserve">5. Number of Women Employed in Computing and Mathematical Occupations by Race/Ethnicity </t>
  </si>
  <si>
    <t>Note: Individual race/ethnicity categories do not add to the total because Hispanic/Latina women can be of any race and may be double-counted in other categories</t>
  </si>
  <si>
    <t>2017-18</t>
  </si>
  <si>
    <t>1993-2018</t>
  </si>
  <si>
    <r>
      <t>Suggested citation: DuBow, W. &amp; Gonzalez, J.J. (2020) </t>
    </r>
    <r>
      <rPr>
        <i/>
        <sz val="12"/>
        <color theme="6" tint="-0.499984740745262"/>
        <rFont val="Times New Roman"/>
        <family val="1"/>
      </rPr>
      <t>NCWIT Scorecard: The Status of Women in Technology</t>
    </r>
    <r>
      <rPr>
        <sz val="12"/>
        <color theme="6" tint="-0.499984740745262"/>
        <rFont val="Times New Roman"/>
        <family val="1"/>
      </rPr>
      <t>. Boulder, CO: NCWIT.</t>
    </r>
  </si>
  <si>
    <t>2014*</t>
  </si>
  <si>
    <t>2008*</t>
  </si>
  <si>
    <t>1980-2010*</t>
  </si>
  <si>
    <t>*No recent updates available on these data.</t>
  </si>
  <si>
    <t>7. Women's Quit Rates in Science, Engineering and Technology</t>
  </si>
  <si>
    <t>8. Women's "Stall" Rates in Science, Engineering, and Technology by Race/Ethnicity</t>
  </si>
  <si>
    <t>3. Race and Ethnicity of Women in Computing and Mathematical Occupations</t>
  </si>
  <si>
    <t xml:space="preserve">• Women have consistently comprised more than half of the professional workforce since at least 2003, and about one-quarter of the computing workforce. </t>
  </si>
  <si>
    <t xml:space="preserve">• The percentage of women in Engineering (and Architecture) has increased slightly in the last decade, but remains the lowest of all STEM fields. The proportion of women in life, physical, and social science occupations has increased somewhat since 2003, nearing half (47%). </t>
  </si>
  <si>
    <t xml:space="preserve">• Women’s representation as operations research analysts, database administrators, computer support specialists, computer programmers have notably dipped since 2016 after rising or holding steady for several years. Computer scientists and systems analysts have increased since 2016, as have network and computer systems administrators. </t>
  </si>
  <si>
    <t xml:space="preserve">• While it has fluctuated a lot over the years, the percentage of all women in computing and mathematical occupations who are Hispanic/Latina hit an all-time high in 2018, as did those who are Asian/Pacific Islander. </t>
  </si>
  <si>
    <t xml:space="preserve">• The percentage of women in computing and mathematical occupations who are African American/Black has shifted year-to-year but recently has held steady at about 12%. </t>
  </si>
  <si>
    <t xml:space="preserve">• This tab shows the percentage of women of each race/ethnicity out of all persons employed in these occupations. Women of color have been slowly gaining representation in the overall computing workforce. While this may appear incremental, as the next tab shows, the number has increased dramatically across all races/ethnicities. </t>
  </si>
  <si>
    <t xml:space="preserve">• Women of color make up about 11% of the computing and mathematical workforce, or almost half (of 26%). </t>
  </si>
  <si>
    <t>• The number of women of color in computing and mathematical occupations has nearly doubled since 2007.</t>
  </si>
  <si>
    <t>BLS Note: Over time there have been a number of changes to the occupational classification system that the Current Population Survey uses. The changes in classification are meant to make the data more relevant (dropping telegraph operators and adding web designers, for example).  However, changes represent a break in the time series.  CPS occupational data beginning with January 2011 are not strictly comparable with earlier years. You can learn more about the historical comparability of occupation data at the following link: https://www.bls.gov/cps/cpsoccind.htm.</t>
  </si>
  <si>
    <t>• The percentage of computing faculty who are women has increased substantially at all ranks since 1994.</t>
  </si>
  <si>
    <t>2019</t>
  </si>
  <si>
    <r>
      <rPr>
        <i/>
        <u/>
        <sz val="12"/>
        <color rgb="FF000000"/>
        <rFont val="Times New Roman"/>
        <family val="1"/>
      </rPr>
      <t>Source:</t>
    </r>
    <r>
      <rPr>
        <i/>
        <sz val="12"/>
        <color rgb="FF000000"/>
        <rFont val="Times New Roman"/>
        <family val="1"/>
      </rPr>
      <t xml:space="preserve"> Bureau of Labor Statistics, Employed and experienced unemployed persons by detailed occupation, sex, race, and Hispanic or Latino ethnicity (unpublished table 2019)</t>
    </r>
  </si>
  <si>
    <t>Updated 02-27-20</t>
  </si>
  <si>
    <t>Note:  For data from 1998 - 2017, the source was Bureau of Labor Statistics, Detailed Occupation by Sex and Race, 1998-2017. 2001 data is not available; Blank categories in the table above indicate there was no gender data available for that occupation; In 2012, computer analysts and systems analysts were split into two categories-- Computer and information research scientists and Computer systems analysts. For 2012, the percentage of women was calculated summing the raw numbers from these two categories. Also in 2012, Computer software engineers were relabeled as Software developers, applications and systems software.</t>
  </si>
  <si>
    <t xml:space="preserve"> Percent Women Employed in Select Computing Occupations (1998-2019)</t>
  </si>
  <si>
    <t xml:space="preserve"> Percent Women Employed in Select Professional Occupational Categories (2003-2019)</t>
  </si>
  <si>
    <t>Race/Ethnicity of Women in Computing and Mathematical Occupations (2007-2019)</t>
  </si>
  <si>
    <t>• White women comprise the majority of women in computing occupations, although women in the computing workforce are gradually becoming more diverse.</t>
  </si>
  <si>
    <t>Number of Women Employed in Computing and Mathematical Occupations by Race/Ethnicity (2007-2019)</t>
  </si>
  <si>
    <t>2003-2019</t>
  </si>
  <si>
    <t>1998-2019</t>
  </si>
  <si>
    <t>2007-2019</t>
  </si>
  <si>
    <t>1. Percent Women Employment in Select Professional Occupational Categories</t>
  </si>
  <si>
    <t>2. Percent Women's Employment in Select Computing Occupations</t>
  </si>
  <si>
    <t>4. Percent of Women Employed in Computing and Mathematical Occupations by Race/Ethnicity</t>
  </si>
  <si>
    <t>6. Women's Percentage of Computer Science Faculty at PhD-granting Institutions</t>
  </si>
  <si>
    <t>9. Percent Women-Invented Technology Patents</t>
  </si>
  <si>
    <t>Percent of Women Employed in Computing and Mathematical Occupations by Race/Ethnicity (2007-2019)</t>
  </si>
  <si>
    <t>• Though the percentage of women's employment in computing and mathematical occupations has been relatively unchanged since 2007 (previous tab), the actual number of women working in these careers has increased substantially.</t>
  </si>
  <si>
    <t>Updated 03-03-20</t>
  </si>
  <si>
    <t>Women's Percentage of Computer Science Faculty at PhD-granting Institutions (1994-2018)</t>
  </si>
  <si>
    <t>Percent Women-Invented Technology Patents (1980-2010)</t>
  </si>
  <si>
    <t>Women Only Inventor(s) Patent Count</t>
  </si>
  <si>
    <t>Women Only Inventor(s) Patent Percent</t>
  </si>
  <si>
    <t>Women Only Inventor(s) Citation Index</t>
  </si>
  <si>
    <t xml:space="preserve">• In both the United States and Japan, women inventors were cited less than men for their technology patents in all subareas. </t>
  </si>
  <si>
    <t>Number of Men Inventors</t>
  </si>
  <si>
    <t>Number of Women Inventors</t>
  </si>
  <si>
    <t>• The full professor level has the lowest proportion of women computer science faculty. Even allowing for academic hiring and promotion practices that result in slow changes in the population of full professors, computing lags behind the rest of academia, where women comprised approximately 39% of full professors in 2017-18.</t>
  </si>
  <si>
    <r>
      <rPr>
        <i/>
        <u/>
        <sz val="12"/>
        <color rgb="FF000000"/>
        <rFont val="Times New Roman"/>
        <family val="1"/>
      </rPr>
      <t>Source:</t>
    </r>
    <r>
      <rPr>
        <i/>
        <sz val="12"/>
        <color rgb="FF000000"/>
        <rFont val="Times New Roman"/>
        <family val="1"/>
      </rPr>
      <t xml:space="preserve"> CRA Taulbee Survey, 1993-2018; Tenure Status, Academic Rank, Race/Ethnicity, and Gender (Degree-Granting Institutions): Fall 2018,” Fall Staff 2018 Survey (2018).</t>
    </r>
  </si>
  <si>
    <t>Updated 03-04-20</t>
  </si>
  <si>
    <t>Updated 06-02-2020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</si>
</sst>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font>
      <sz val="12"/>
      <color theme="1"/>
      <name val="Calibri"/>
      <family val="2"/>
      <scheme val="minor"/>
    </font>
    <font>
      <sz val="11"/>
      <color theme="1"/>
      <name val="Calibri"/>
      <family val="2"/>
      <scheme val="minor"/>
    </font>
    <font>
      <sz val="12"/>
      <color theme="1"/>
      <name val="Calibri"/>
      <family val="2"/>
      <scheme val="minor"/>
    </font>
    <font>
      <sz val="11"/>
      <color rgb="FF00B0F0"/>
      <name val="Calibri"/>
      <family val="2"/>
      <scheme val="minor"/>
    </font>
    <font>
      <sz val="12"/>
      <color rgb="FFFF0000"/>
      <name val="Calibri"/>
      <family val="2"/>
      <scheme val="minor"/>
    </font>
    <font>
      <u/>
      <sz val="12"/>
      <color theme="10"/>
      <name val="Calibri"/>
      <family val="2"/>
      <scheme val="minor"/>
    </font>
    <font>
      <u/>
      <sz val="12"/>
      <color theme="11"/>
      <name val="Calibri"/>
      <family val="2"/>
      <scheme val="minor"/>
    </font>
    <font>
      <sz val="12"/>
      <color theme="1"/>
      <name val="Times New Roman"/>
      <family val="1"/>
    </font>
    <font>
      <b/>
      <sz val="12"/>
      <color theme="1"/>
      <name val="Times New Roman"/>
      <family val="1"/>
    </font>
    <font>
      <sz val="12"/>
      <color theme="0"/>
      <name val="Times New Roman"/>
      <family val="1"/>
    </font>
    <font>
      <b/>
      <sz val="16"/>
      <color theme="6" tint="-0.499984740745262"/>
      <name val="Times New Roman"/>
      <family val="1"/>
    </font>
    <font>
      <sz val="11"/>
      <color theme="6" tint="-0.499984740745262"/>
      <name val="Calibri"/>
      <family val="2"/>
      <scheme val="minor"/>
    </font>
    <font>
      <sz val="12"/>
      <color theme="6" tint="-0.499984740745262"/>
      <name val="Times New Roman"/>
      <family val="1"/>
    </font>
    <font>
      <i/>
      <sz val="12"/>
      <color theme="6" tint="-0.499984740745262"/>
      <name val="Times New Roman"/>
      <family val="1"/>
    </font>
    <font>
      <b/>
      <u/>
      <sz val="12"/>
      <name val="Times New Roman"/>
      <family val="1"/>
    </font>
    <font>
      <sz val="12"/>
      <name val="Times New Roman"/>
      <family val="1"/>
    </font>
    <font>
      <sz val="11"/>
      <name val="Calibri"/>
      <family val="2"/>
      <scheme val="minor"/>
    </font>
    <font>
      <sz val="12"/>
      <color rgb="FF000000"/>
      <name val="Times New Roman"/>
      <family val="1"/>
    </font>
    <font>
      <i/>
      <sz val="12"/>
      <color rgb="FF000000"/>
      <name val="Times New Roman"/>
      <family val="1"/>
    </font>
    <font>
      <i/>
      <u/>
      <sz val="12"/>
      <color rgb="FF000000"/>
      <name val="Times New Roman"/>
      <family val="1"/>
    </font>
    <font>
      <i/>
      <sz val="11"/>
      <color theme="1"/>
      <name val="Calibri"/>
      <family val="2"/>
      <scheme val="minor"/>
    </font>
    <font>
      <i/>
      <sz val="12"/>
      <color theme="5"/>
      <name val="Times New Roman"/>
      <family val="1"/>
    </font>
    <font>
      <i/>
      <sz val="12"/>
      <color theme="1"/>
      <name val="Times New Roman"/>
      <family val="1"/>
    </font>
    <font>
      <b/>
      <sz val="12"/>
      <color theme="0"/>
      <name val="Times New Roman"/>
      <family val="1"/>
    </font>
    <font>
      <u/>
      <sz val="12"/>
      <color theme="1"/>
      <name val="Times New Roman"/>
      <family val="1"/>
    </font>
    <font>
      <sz val="12"/>
      <color theme="1"/>
      <name val="Times New Roman"/>
      <family val="1"/>
    </font>
    <font>
      <sz val="8"/>
      <name val="Calibri"/>
      <family val="2"/>
      <scheme val="minor"/>
    </font>
    <font>
      <sz val="12"/>
      <color theme="1"/>
      <name val="Times New Roman"/>
      <family val="1"/>
    </font>
    <font>
      <sz val="11"/>
      <name val="Times New Roman"/>
      <family val="1"/>
    </font>
    <font>
      <i/>
      <sz val="10"/>
      <color theme="5"/>
      <name val="Times New Roman"/>
      <family val="1"/>
    </font>
    <font>
      <i/>
      <sz val="11"/>
      <color theme="5"/>
      <name val="Times New Roman"/>
      <family val="1"/>
    </font>
  </fonts>
  <fills count="4">
    <fill>
      <patternFill patternType="none"/>
    </fill>
    <fill>
      <patternFill patternType="gray125"/>
    </fill>
    <fill>
      <patternFill patternType="solid">
        <fgColor theme="1"/>
        <bgColor indexed="64"/>
      </patternFill>
    </fill>
    <fill>
      <patternFill patternType="solid">
        <fgColor theme="1"/>
        <bgColor theme="1"/>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xf numFmtId="0" fontId="2" fillId="0" borderId="0"/>
  </cellStyleXfs>
  <cellXfs count="86">
    <xf numFmtId="0" fontId="0" fillId="0" borderId="0" xfId="0"/>
    <xf numFmtId="0" fontId="0" fillId="0" borderId="0" xfId="0" applyAlignment="1">
      <alignment horizontal="left" indent="4"/>
    </xf>
    <xf numFmtId="0" fontId="0" fillId="0" borderId="0" xfId="0" applyAlignment="1">
      <alignment horizontal="left"/>
    </xf>
    <xf numFmtId="0" fontId="0" fillId="0" borderId="0" xfId="0" applyFill="1"/>
    <xf numFmtId="0" fontId="3" fillId="0" borderId="1" xfId="0" applyFont="1" applyBorder="1"/>
    <xf numFmtId="0" fontId="4" fillId="0" borderId="0" xfId="0" applyFont="1"/>
    <xf numFmtId="0" fontId="3" fillId="0" borderId="0" xfId="0" applyFont="1" applyBorder="1"/>
    <xf numFmtId="0" fontId="7" fillId="0" borderId="0" xfId="0" applyFont="1"/>
    <xf numFmtId="0" fontId="8" fillId="0" borderId="0" xfId="0" applyFont="1"/>
    <xf numFmtId="9" fontId="7" fillId="0" borderId="0" xfId="0" applyNumberFormat="1" applyFont="1"/>
    <xf numFmtId="9" fontId="7" fillId="0" borderId="0" xfId="0" applyNumberFormat="1" applyFont="1" applyFill="1"/>
    <xf numFmtId="9" fontId="7" fillId="0" borderId="0" xfId="0" quotePrefix="1" applyNumberFormat="1" applyFont="1"/>
    <xf numFmtId="0" fontId="9" fillId="0" borderId="0" xfId="0" applyFont="1"/>
    <xf numFmtId="0" fontId="11" fillId="0" borderId="0" xfId="5" applyFont="1"/>
    <xf numFmtId="0" fontId="12" fillId="0" borderId="0" xfId="5" applyFont="1"/>
    <xf numFmtId="0" fontId="14" fillId="0" borderId="0" xfId="5" applyFont="1"/>
    <xf numFmtId="0" fontId="15" fillId="0" borderId="0" xfId="5" applyFont="1"/>
    <xf numFmtId="0" fontId="16" fillId="0" borderId="0" xfId="5" applyFont="1"/>
    <xf numFmtId="0" fontId="14" fillId="0" borderId="0" xfId="0" applyFont="1" applyAlignment="1"/>
    <xf numFmtId="0" fontId="5" fillId="0" borderId="0" xfId="6" applyFill="1"/>
    <xf numFmtId="0" fontId="15" fillId="2" borderId="0" xfId="0" applyFont="1" applyFill="1"/>
    <xf numFmtId="0" fontId="0" fillId="0" borderId="3" xfId="0" applyBorder="1"/>
    <xf numFmtId="0" fontId="0" fillId="0" borderId="0" xfId="0" applyBorder="1"/>
    <xf numFmtId="0" fontId="17" fillId="0" borderId="0" xfId="0" applyFont="1" applyBorder="1" applyAlignment="1">
      <alignment horizontal="left" vertical="center" wrapText="1" readingOrder="1"/>
    </xf>
    <xf numFmtId="0" fontId="20" fillId="0" borderId="0" xfId="0" applyFont="1"/>
    <xf numFmtId="0" fontId="21" fillId="0" borderId="0" xfId="0" applyFont="1"/>
    <xf numFmtId="0" fontId="7" fillId="0" borderId="6" xfId="0" applyFont="1" applyBorder="1"/>
    <xf numFmtId="9" fontId="7" fillId="0" borderId="1" xfId="0" applyNumberFormat="1" applyFont="1" applyBorder="1"/>
    <xf numFmtId="9" fontId="7" fillId="0" borderId="1" xfId="2" applyFont="1" applyBorder="1"/>
    <xf numFmtId="9" fontId="7" fillId="0" borderId="5" xfId="0" applyNumberFormat="1" applyFont="1" applyFill="1" applyBorder="1"/>
    <xf numFmtId="9" fontId="7" fillId="0" borderId="4" xfId="0" applyNumberFormat="1" applyFont="1" applyFill="1" applyBorder="1"/>
    <xf numFmtId="0" fontId="8" fillId="0" borderId="6" xfId="0" applyFont="1" applyBorder="1"/>
    <xf numFmtId="0" fontId="8" fillId="0" borderId="1" xfId="0" applyFont="1" applyBorder="1"/>
    <xf numFmtId="0" fontId="8" fillId="0" borderId="1" xfId="0" applyFont="1" applyFill="1" applyBorder="1"/>
    <xf numFmtId="0" fontId="8" fillId="0" borderId="5" xfId="0" applyFont="1" applyFill="1" applyBorder="1"/>
    <xf numFmtId="0" fontId="8" fillId="0" borderId="4" xfId="0" applyFont="1" applyFill="1" applyBorder="1"/>
    <xf numFmtId="0" fontId="7" fillId="0" borderId="0" xfId="0" applyFont="1" applyFill="1" applyAlignment="1"/>
    <xf numFmtId="0" fontId="7" fillId="0" borderId="0" xfId="0" applyFont="1" applyAlignment="1"/>
    <xf numFmtId="0" fontId="9" fillId="0" borderId="2"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15" fillId="0" borderId="0" xfId="0" applyFont="1" applyFill="1"/>
    <xf numFmtId="9" fontId="7" fillId="0" borderId="0" xfId="0" applyNumberFormat="1" applyFont="1" applyFill="1" applyBorder="1"/>
    <xf numFmtId="0" fontId="15" fillId="0" borderId="0" xfId="0" applyFont="1" applyBorder="1"/>
    <xf numFmtId="0" fontId="9" fillId="0" borderId="0" xfId="0" applyFont="1" applyBorder="1"/>
    <xf numFmtId="164" fontId="7" fillId="0" borderId="0" xfId="0" applyNumberFormat="1" applyFont="1"/>
    <xf numFmtId="164" fontId="17" fillId="0" borderId="0" xfId="0" applyNumberFormat="1" applyFont="1" applyFill="1" applyBorder="1" applyAlignment="1">
      <alignment horizontal="right" vertical="center" wrapText="1"/>
    </xf>
    <xf numFmtId="164" fontId="17" fillId="0" borderId="0" xfId="0" applyNumberFormat="1" applyFont="1"/>
    <xf numFmtId="0" fontId="0" fillId="0" borderId="0" xfId="0"/>
    <xf numFmtId="10" fontId="7" fillId="0" borderId="0" xfId="0" applyNumberFormat="1" applyFont="1"/>
    <xf numFmtId="0" fontId="7" fillId="0" borderId="0" xfId="0" applyFont="1" applyBorder="1"/>
    <xf numFmtId="0" fontId="24" fillId="0" borderId="0" xfId="0" applyFont="1" applyBorder="1"/>
    <xf numFmtId="0" fontId="23" fillId="3" borderId="0" xfId="0" applyFont="1" applyFill="1" applyBorder="1"/>
    <xf numFmtId="0" fontId="7" fillId="0" borderId="0" xfId="0" applyFont="1" applyAlignment="1">
      <alignment horizontal="right"/>
    </xf>
    <xf numFmtId="0" fontId="22" fillId="0" borderId="0" xfId="0" applyFont="1" applyAlignment="1">
      <alignment horizontal="left" wrapText="1"/>
    </xf>
    <xf numFmtId="1" fontId="7" fillId="0" borderId="0" xfId="0" applyNumberFormat="1" applyFont="1"/>
    <xf numFmtId="1" fontId="25" fillId="0" borderId="0" xfId="0" applyNumberFormat="1" applyFont="1"/>
    <xf numFmtId="1" fontId="17" fillId="0" borderId="0" xfId="0" applyNumberFormat="1" applyFont="1"/>
    <xf numFmtId="1" fontId="7" fillId="0" borderId="0" xfId="0" applyNumberFormat="1" applyFont="1" applyFill="1"/>
    <xf numFmtId="0" fontId="14" fillId="0" borderId="0" xfId="0" applyFont="1" applyFill="1" applyAlignment="1"/>
    <xf numFmtId="0" fontId="15" fillId="0" borderId="0" xfId="5" applyFont="1" applyFill="1"/>
    <xf numFmtId="3" fontId="7" fillId="0" borderId="0" xfId="0" applyNumberFormat="1" applyFont="1" applyFill="1"/>
    <xf numFmtId="3" fontId="7" fillId="0" borderId="0" xfId="0" applyNumberFormat="1" applyFont="1"/>
    <xf numFmtId="3" fontId="17" fillId="0" borderId="0" xfId="0" applyNumberFormat="1" applyFont="1"/>
    <xf numFmtId="3" fontId="25" fillId="0" borderId="0" xfId="0" applyNumberFormat="1" applyFont="1"/>
    <xf numFmtId="3" fontId="17" fillId="0" borderId="0" xfId="0" applyNumberFormat="1" applyFont="1" applyFill="1" applyBorder="1" applyAlignment="1">
      <alignment horizontal="right" vertical="center" wrapText="1"/>
    </xf>
    <xf numFmtId="0" fontId="9" fillId="0" borderId="5" xfId="1" applyNumberFormat="1" applyFont="1" applyFill="1" applyBorder="1" applyAlignment="1">
      <alignment horizontal="center" vertical="center" wrapText="1"/>
    </xf>
    <xf numFmtId="164" fontId="7" fillId="0" borderId="0" xfId="2" applyNumberFormat="1" applyFont="1"/>
    <xf numFmtId="9" fontId="7" fillId="0" borderId="7" xfId="0" applyNumberFormat="1" applyFont="1" applyBorder="1"/>
    <xf numFmtId="9" fontId="7" fillId="0" borderId="8" xfId="0" applyNumberFormat="1" applyFont="1" applyBorder="1"/>
    <xf numFmtId="164" fontId="27" fillId="0" borderId="0" xfId="2" applyNumberFormat="1" applyFont="1"/>
    <xf numFmtId="0" fontId="28" fillId="0" borderId="0" xfId="5" applyFont="1"/>
    <xf numFmtId="0" fontId="29" fillId="0" borderId="0" xfId="0" applyFont="1"/>
    <xf numFmtId="0" fontId="30" fillId="0" borderId="0" xfId="0" applyFont="1"/>
    <xf numFmtId="0" fontId="10" fillId="0" borderId="0" xfId="5" applyFont="1" applyAlignment="1">
      <alignment horizontal="left" wrapText="1"/>
    </xf>
    <xf numFmtId="0" fontId="12" fillId="0" borderId="0" xfId="5" applyFont="1" applyAlignment="1">
      <alignment horizontal="left" wrapText="1"/>
    </xf>
    <xf numFmtId="0" fontId="17" fillId="0" borderId="1" xfId="0" applyFont="1" applyBorder="1" applyAlignment="1">
      <alignment horizontal="left" vertical="center" wrapText="1" readingOrder="1"/>
    </xf>
    <xf numFmtId="0" fontId="18" fillId="0" borderId="0" xfId="0" applyFont="1" applyAlignment="1">
      <alignment horizontal="left" wrapText="1"/>
    </xf>
    <xf numFmtId="0" fontId="22" fillId="0" borderId="0" xfId="0" applyFont="1" applyAlignment="1">
      <alignment horizontal="left" wrapText="1"/>
    </xf>
    <xf numFmtId="0" fontId="17" fillId="0" borderId="2" xfId="0" applyFont="1" applyBorder="1" applyAlignment="1">
      <alignment horizontal="left" vertical="center" wrapText="1" readingOrder="1"/>
    </xf>
    <xf numFmtId="0" fontId="17" fillId="0" borderId="9" xfId="0" applyFont="1" applyBorder="1" applyAlignment="1">
      <alignment horizontal="left" vertical="center" wrapText="1" readingOrder="1"/>
    </xf>
    <xf numFmtId="0" fontId="17" fillId="0" borderId="6" xfId="0" applyFont="1" applyBorder="1" applyAlignment="1">
      <alignment horizontal="left" vertical="center" wrapText="1" readingOrder="1"/>
    </xf>
    <xf numFmtId="0" fontId="18" fillId="0" borderId="0" xfId="0" applyFont="1" applyAlignment="1">
      <alignment horizontal="left" vertical="center" wrapText="1"/>
    </xf>
    <xf numFmtId="0" fontId="22" fillId="0" borderId="0" xfId="0" applyFont="1" applyAlignment="1">
      <alignment horizontal="left" vertical="center" wrapText="1"/>
    </xf>
    <xf numFmtId="0" fontId="17" fillId="0" borderId="0" xfId="0" applyFont="1" applyBorder="1" applyAlignment="1">
      <alignment horizontal="left" vertical="center" wrapText="1" readingOrder="1"/>
    </xf>
    <xf numFmtId="0" fontId="19" fillId="0" borderId="0" xfId="0" applyFont="1" applyAlignment="1">
      <alignment horizontal="left" wrapText="1"/>
    </xf>
  </cellXfs>
  <cellStyles count="8">
    <cellStyle name="Comma" xfId="1" builtinId="3"/>
    <cellStyle name="Followed Hyperlink" xfId="4" builtinId="9" hidden="1"/>
    <cellStyle name="Hyperlink" xfId="3" builtinId="8" hidden="1"/>
    <cellStyle name="Hyperlink" xfId="6" builtinId="8"/>
    <cellStyle name="Normal" xfId="0" builtinId="0"/>
    <cellStyle name="Normal 2" xfId="7" xr:uid="{00000000-0005-0000-0000-000005000000}"/>
    <cellStyle name="Normal 3 2" xfId="5" xr:uid="{00000000-0005-0000-0000-000006000000}"/>
    <cellStyle name="Percent" xfId="2" builtinId="5"/>
  </cellStyles>
  <dxfs count="166">
    <dxf>
      <font>
        <strike val="0"/>
        <outline val="0"/>
        <shadow val="0"/>
        <u val="none"/>
        <vertAlign val="baseline"/>
        <sz val="12"/>
        <color theme="1"/>
        <name val="Times New Roman"/>
        <scheme val="none"/>
      </font>
      <numFmt numFmtId="14" formatCode="0.00%"/>
    </dxf>
    <dxf>
      <font>
        <strike val="0"/>
        <outline val="0"/>
        <shadow val="0"/>
        <u val="none"/>
        <vertAlign val="baseline"/>
        <sz val="12"/>
        <color theme="1"/>
        <name val="Times New Roman"/>
        <scheme val="none"/>
      </font>
      <numFmt numFmtId="3" formatCode="#,##0"/>
    </dxf>
    <dxf>
      <font>
        <strike val="0"/>
        <outline val="0"/>
        <shadow val="0"/>
        <u val="none"/>
        <vertAlign val="baseline"/>
        <sz val="12"/>
        <color theme="1"/>
        <name val="Times New Roman"/>
        <scheme val="none"/>
      </font>
      <alignment horizontal="right" vertical="bottom" textRotation="0" wrapText="0" indent="0" justifyLastLine="0" shrinkToFit="0" readingOrder="0"/>
    </dxf>
    <dxf>
      <font>
        <strike val="0"/>
        <outline val="0"/>
        <shadow val="0"/>
        <u val="none"/>
        <vertAlign val="baseline"/>
        <sz val="12"/>
        <color theme="1"/>
        <name val="Times New Roman"/>
        <scheme val="none"/>
      </font>
      <alignment horizontal="right" vertical="bottom" textRotation="0" wrapText="0" indent="0" justifyLastLine="0" shrinkToFit="0" readingOrder="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color theme="1"/>
        <name val="Times New Roman"/>
        <scheme val="none"/>
      </font>
      <numFmt numFmtId="164" formatCode="0.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numFmt numFmtId="13" formatCode="0%"/>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Times New Roman"/>
        <scheme val="none"/>
      </font>
      <numFmt numFmtId="13" formatCode="0%"/>
      <fill>
        <patternFill patternType="none">
          <fgColor indexed="64"/>
          <bgColor indexed="65"/>
        </patternFill>
      </fill>
      <border diagonalUp="0" diagonalDown="0" outline="0">
        <left style="thin">
          <color auto="1"/>
        </left>
        <right/>
        <top/>
        <bottom/>
      </border>
    </dxf>
    <dxf>
      <font>
        <strike val="0"/>
        <outline val="0"/>
        <shadow val="0"/>
        <u val="none"/>
        <vertAlign val="baseline"/>
        <sz val="12"/>
        <color theme="1"/>
        <name val="Times New Roman"/>
        <scheme val="none"/>
      </font>
      <numFmt numFmtId="13" formatCode="0%"/>
      <fill>
        <patternFill patternType="none">
          <fgColor indexed="64"/>
          <bgColor indexed="65"/>
        </patternFill>
      </fill>
      <border diagonalUp="0" diagonalDown="0" outline="0">
        <left style="thin">
          <color auto="1"/>
        </left>
        <right style="thin">
          <color auto="1"/>
        </right>
        <top/>
        <bottom/>
      </border>
    </dxf>
    <dxf>
      <font>
        <strike val="0"/>
        <outline val="0"/>
        <shadow val="0"/>
        <u val="none"/>
        <vertAlign val="baseline"/>
        <sz val="12"/>
        <color theme="1"/>
        <name val="Times New Roman"/>
        <scheme val="none"/>
      </font>
      <numFmt numFmtId="13" formatCode="0%"/>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Times New Roman"/>
        <scheme val="none"/>
      </font>
      <numFmt numFmtId="13" formatCode="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Times New Roman"/>
        <scheme val="none"/>
      </font>
      <numFmt numFmtId="13" formatCode="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Times New Roman"/>
        <scheme val="none"/>
      </font>
      <numFmt numFmtId="13" formatCode="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Times New Roman"/>
        <scheme val="none"/>
      </font>
      <numFmt numFmtId="13" formatCode="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Times New Roman"/>
        <scheme val="none"/>
      </font>
      <numFmt numFmtId="13" formatCode="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Times New Roman"/>
        <scheme val="none"/>
      </font>
      <border diagonalUp="0" diagonalDown="0" outline="0">
        <left/>
        <right style="thin">
          <color auto="1"/>
        </right>
        <top style="thin">
          <color auto="1"/>
        </top>
        <bottom style="thin">
          <color indexed="64"/>
        </bottom>
      </border>
    </dxf>
    <dxf>
      <border outline="0">
        <left style="thin">
          <color auto="1"/>
        </left>
        <right style="thin">
          <color auto="1"/>
        </right>
      </border>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name val="Times New Roman"/>
        <scheme val="none"/>
      </font>
      <numFmt numFmtId="1" formatCode="0"/>
    </dxf>
    <dxf>
      <font>
        <strike val="0"/>
        <outline val="0"/>
        <shadow val="0"/>
        <u val="none"/>
        <vertAlign val="baseline"/>
        <sz val="12"/>
        <name val="Times New Roman"/>
        <scheme val="none"/>
      </font>
      <numFmt numFmtId="1" formatCode="0"/>
    </dxf>
    <dxf>
      <font>
        <strike val="0"/>
        <outline val="0"/>
        <shadow val="0"/>
        <u val="none"/>
        <vertAlign val="baseline"/>
        <sz val="12"/>
        <name val="Times New Roman"/>
        <scheme val="none"/>
      </font>
      <numFmt numFmtId="1" formatCode="0"/>
    </dxf>
    <dxf>
      <font>
        <b val="0"/>
        <i val="0"/>
        <strike val="0"/>
        <condense val="0"/>
        <extend val="0"/>
        <outline val="0"/>
        <shadow val="0"/>
        <u val="none"/>
        <vertAlign val="baseline"/>
        <sz val="12"/>
        <color rgb="FF000000"/>
        <name val="Times New Roman"/>
        <scheme val="none"/>
      </font>
      <numFmt numFmtId="1" formatCode="0"/>
    </dxf>
    <dxf>
      <font>
        <strike val="0"/>
        <outline val="0"/>
        <shadow val="0"/>
        <u val="none"/>
        <vertAlign val="baseline"/>
        <sz val="12"/>
        <name val="Times New Roman"/>
        <scheme val="none"/>
      </font>
      <numFmt numFmtId="1" formatCode="0"/>
    </dxf>
    <dxf>
      <font>
        <strike val="0"/>
        <outline val="0"/>
        <shadow val="0"/>
        <u val="none"/>
        <vertAlign val="baseline"/>
        <sz val="12"/>
        <name val="Times New Roman"/>
        <scheme val="none"/>
      </font>
      <numFmt numFmtId="1" formatCode="0"/>
      <fill>
        <patternFill patternType="none">
          <fgColor indexed="64"/>
          <bgColor auto="1"/>
        </patternFill>
      </fill>
    </dxf>
    <dxf>
      <font>
        <strike val="0"/>
        <outline val="0"/>
        <shadow val="0"/>
        <u val="none"/>
        <vertAlign val="baseline"/>
        <sz val="12"/>
        <name val="Times New Roman"/>
        <scheme val="none"/>
      </font>
      <numFmt numFmtId="1" formatCode="0"/>
    </dxf>
    <dxf>
      <font>
        <strike val="0"/>
        <outline val="0"/>
        <shadow val="0"/>
        <u val="none"/>
        <vertAlign val="baseline"/>
        <sz val="12"/>
        <name val="Times New Roman"/>
        <scheme val="none"/>
      </font>
      <numFmt numFmtId="1" formatCode="0"/>
    </dxf>
    <dxf>
      <font>
        <strike val="0"/>
        <outline val="0"/>
        <shadow val="0"/>
        <u val="none"/>
        <vertAlign val="baseline"/>
        <sz val="12"/>
        <name val="Times New Roman"/>
        <scheme val="none"/>
      </font>
      <numFmt numFmtId="1" formatCode="0"/>
      <fill>
        <patternFill patternType="none">
          <fgColor indexed="64"/>
          <bgColor auto="1"/>
        </patternFill>
      </fill>
    </dxf>
    <dxf>
      <font>
        <strike val="0"/>
        <outline val="0"/>
        <shadow val="0"/>
        <u val="none"/>
        <vertAlign val="baseline"/>
        <sz val="12"/>
        <name val="Times New Roman"/>
        <scheme val="none"/>
      </font>
      <numFmt numFmtId="1" formatCode="0"/>
      <fill>
        <patternFill patternType="none">
          <fgColor indexed="64"/>
          <bgColor auto="1"/>
        </patternFill>
      </fill>
    </dxf>
    <dxf>
      <font>
        <strike val="0"/>
        <outline val="0"/>
        <shadow val="0"/>
        <u val="none"/>
        <vertAlign val="baseline"/>
        <sz val="12"/>
        <name val="Times New Roman"/>
        <scheme val="none"/>
      </font>
      <numFmt numFmtId="1" formatCode="0"/>
      <fill>
        <patternFill patternType="none">
          <fgColor indexed="64"/>
          <bgColor auto="1"/>
        </patternFill>
      </fill>
    </dxf>
    <dxf>
      <font>
        <strike val="0"/>
        <outline val="0"/>
        <shadow val="0"/>
        <u val="none"/>
        <vertAlign val="baseline"/>
        <sz val="12"/>
        <name val="Times New Roman"/>
        <scheme val="none"/>
      </font>
      <numFmt numFmtId="1" formatCode="0"/>
      <fill>
        <patternFill patternType="none">
          <fgColor indexed="64"/>
          <bgColor auto="1"/>
        </patternFill>
      </fill>
    </dxf>
    <dxf>
      <font>
        <strike val="0"/>
        <outline val="0"/>
        <shadow val="0"/>
        <u val="none"/>
        <vertAlign val="baseline"/>
        <sz val="12"/>
        <name val="Times New Roman"/>
        <scheme val="none"/>
      </font>
      <numFmt numFmtId="1" formatCode="0"/>
      <fill>
        <patternFill patternType="none">
          <fgColor indexed="64"/>
          <bgColor auto="1"/>
        </patternFill>
      </fill>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val="0"/>
        <i val="0"/>
        <strike val="0"/>
        <condense val="0"/>
        <extend val="0"/>
        <outline val="0"/>
        <shadow val="0"/>
        <u val="none"/>
        <vertAlign val="baseline"/>
        <sz val="12"/>
        <color rgb="FF00B0F0"/>
        <name val="Times New Roman"/>
        <scheme val="none"/>
      </font>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b val="0"/>
        <i val="0"/>
        <strike val="0"/>
        <condense val="0"/>
        <extend val="0"/>
        <outline val="0"/>
        <shadow val="0"/>
        <u val="none"/>
        <vertAlign val="baseline"/>
        <sz val="12"/>
        <color rgb="FF000000"/>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val="0"/>
        <i val="0"/>
        <strike val="0"/>
        <condense val="0"/>
        <extend val="0"/>
        <outline val="0"/>
        <shadow val="0"/>
        <u val="none"/>
        <vertAlign val="baseline"/>
        <sz val="12"/>
        <color rgb="FF00B0F0"/>
        <name val="Times New Roman"/>
        <scheme val="none"/>
      </font>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b val="0"/>
        <i val="0"/>
        <strike val="0"/>
        <condense val="0"/>
        <extend val="0"/>
        <outline val="0"/>
        <shadow val="0"/>
        <u val="none"/>
        <vertAlign val="baseline"/>
        <sz val="12"/>
        <color rgb="FF000000"/>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numFmt numFmtId="164"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val="0"/>
        <i val="0"/>
        <strike val="0"/>
        <condense val="0"/>
        <extend val="0"/>
        <outline val="0"/>
        <shadow val="0"/>
        <u val="none"/>
        <vertAlign val="baseline"/>
        <sz val="12"/>
        <color rgb="FF00B0F0"/>
        <name val="Times New Roman"/>
        <scheme val="none"/>
      </font>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b val="0"/>
        <i val="0"/>
        <strike val="0"/>
        <condense val="0"/>
        <extend val="0"/>
        <outline val="0"/>
        <shadow val="0"/>
        <u val="none"/>
        <vertAlign val="baseline"/>
        <sz val="12"/>
        <color theme="1"/>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numFmt numFmtId="13" formatCode="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color theme="1"/>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numFmt numFmtId="13" formatCode="0%"/>
      <fill>
        <patternFill patternType="none">
          <fgColor indexed="64"/>
          <bgColor indexed="65"/>
        </patternFill>
      </fill>
    </dxf>
    <dxf>
      <font>
        <strike val="0"/>
        <outline val="0"/>
        <shadow val="0"/>
        <u val="none"/>
        <vertAlign val="baseline"/>
        <sz val="12"/>
        <name val="Times New Roman"/>
        <scheme val="none"/>
      </font>
      <alignment horizontal="general" vertical="bottom" textRotation="0" wrapText="0" indent="0" justifyLastLine="0" shrinkToFit="0" readingOrder="0"/>
    </dxf>
    <dxf>
      <font>
        <strike val="0"/>
        <outline val="0"/>
        <shadow val="0"/>
        <u val="none"/>
        <vertAlign val="baseline"/>
        <sz val="12"/>
        <name val="Times New Roman"/>
        <scheme val="none"/>
      </font>
      <numFmt numFmtId="0" formatCode="General"/>
      <fill>
        <patternFill patternType="none">
          <fgColor indexed="64"/>
          <bgColor indexed="65"/>
        </patternFill>
      </fill>
    </dxf>
    <dxf>
      <font>
        <b val="0"/>
        <i val="0"/>
        <strike val="0"/>
        <condense val="0"/>
        <extend val="0"/>
        <outline val="0"/>
        <shadow val="0"/>
        <u val="none"/>
        <vertAlign val="baseline"/>
        <sz val="12"/>
        <color theme="3" tint="-0.249977111117893"/>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Percent Women Employed in Select Professional Occupational Categories, 2003-2019</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'Women in Workforce'!$A$4</c:f>
              <c:strCache>
                <c:ptCount val="1"/>
                <c:pt idx="0">
                  <c:v>All Professional Occupations</c:v>
                </c:pt>
              </c:strCache>
            </c:strRef>
          </c:tx>
          <c:spPr>
            <a:ln w="28575" cap="rnd">
              <a:solidFill>
                <a:schemeClr val="accent1"/>
              </a:solidFill>
              <a:round/>
            </a:ln>
            <a:effectLst/>
          </c:spPr>
          <c:marker>
            <c:symbol val="none"/>
          </c:marker>
          <c:cat>
            <c:strRef>
              <c:f>'Women in Workforce'!$B$3:$R$3</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'Women in Workforce'!$B$4:$R$4</c:f>
              <c:numCache>
                <c:formatCode>0%</c:formatCode>
                <c:ptCount val="17"/>
                <c:pt idx="0">
                  <c:v>0.56417217360242899</c:v>
                </c:pt>
                <c:pt idx="1">
                  <c:v>0.561154892744814</c:v>
                </c:pt>
                <c:pt idx="2">
                  <c:v>0.56284077096718199</c:v>
                </c:pt>
                <c:pt idx="3">
                  <c:v>0.56895193065405802</c:v>
                </c:pt>
                <c:pt idx="4">
                  <c:v>0.56246276067527301</c:v>
                </c:pt>
                <c:pt idx="5">
                  <c:v>0.56677089440427297</c:v>
                </c:pt>
                <c:pt idx="6">
                  <c:v>0.57499999999999996</c:v>
                </c:pt>
                <c:pt idx="7">
                  <c:v>0.56999999999999995</c:v>
                </c:pt>
                <c:pt idx="8">
                  <c:v>0.56999999999999995</c:v>
                </c:pt>
                <c:pt idx="9">
                  <c:v>0.56999999999999995</c:v>
                </c:pt>
                <c:pt idx="10">
                  <c:v>0.56999999999999995</c:v>
                </c:pt>
                <c:pt idx="11">
                  <c:v>0.56999999999999995</c:v>
                </c:pt>
                <c:pt idx="12">
                  <c:v>0.56999999999999995</c:v>
                </c:pt>
                <c:pt idx="13">
                  <c:v>0.56999999999999995</c:v>
                </c:pt>
                <c:pt idx="14">
                  <c:v>0.56999999999999995</c:v>
                </c:pt>
                <c:pt idx="15">
                  <c:v>0.56000000000000005</c:v>
                </c:pt>
                <c:pt idx="16">
                  <c:v>0.57399999999999995</c:v>
                </c:pt>
              </c:numCache>
            </c:numRef>
          </c:val>
          <c:smooth val="0"/>
          <c:extLst>
            <c:ext xmlns:c16="http://schemas.microsoft.com/office/drawing/2014/chart" uri="{C3380CC4-5D6E-409C-BE32-E72D297353CC}">
              <c16:uniqueId val="{00000000-A451-46B7-AF4D-FC2B19584CC6}"/>
            </c:ext>
          </c:extLst>
        </c:ser>
        <c:ser>
          <c:idx val="1"/>
          <c:order val="1"/>
          <c:tx>
            <c:strRef>
              <c:f>'Women in Workforce'!$A$5</c:f>
              <c:strCache>
                <c:ptCount val="1"/>
                <c:pt idx="0">
                  <c:v>Computer and Mathematical Occupations</c:v>
                </c:pt>
              </c:strCache>
            </c:strRef>
          </c:tx>
          <c:spPr>
            <a:ln w="28575" cap="rnd">
              <a:solidFill>
                <a:schemeClr val="accent2"/>
              </a:solidFill>
              <a:round/>
            </a:ln>
            <a:effectLst/>
          </c:spPr>
          <c:marker>
            <c:symbol val="none"/>
          </c:marker>
          <c:cat>
            <c:strRef>
              <c:f>'Women in Workforce'!$B$3:$R$3</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'Women in Workforce'!$B$5:$R$5</c:f>
              <c:numCache>
                <c:formatCode>0%</c:formatCode>
                <c:ptCount val="17"/>
                <c:pt idx="0">
                  <c:v>0.28827674567584899</c:v>
                </c:pt>
                <c:pt idx="1">
                  <c:v>0.27006369426751597</c:v>
                </c:pt>
                <c:pt idx="2">
                  <c:v>0.26956253850893402</c:v>
                </c:pt>
                <c:pt idx="3">
                  <c:v>0.26643814272359001</c:v>
                </c:pt>
                <c:pt idx="4">
                  <c:v>0.256030223772159</c:v>
                </c:pt>
                <c:pt idx="5">
                  <c:v>0.24782372143634401</c:v>
                </c:pt>
                <c:pt idx="6">
                  <c:v>0.248</c:v>
                </c:pt>
                <c:pt idx="7">
                  <c:v>0.25</c:v>
                </c:pt>
                <c:pt idx="8">
                  <c:v>0.25</c:v>
                </c:pt>
                <c:pt idx="9">
                  <c:v>0.26</c:v>
                </c:pt>
                <c:pt idx="10">
                  <c:v>0.26</c:v>
                </c:pt>
                <c:pt idx="11">
                  <c:v>0.26</c:v>
                </c:pt>
                <c:pt idx="12">
                  <c:v>0.25</c:v>
                </c:pt>
                <c:pt idx="13">
                  <c:v>0.26</c:v>
                </c:pt>
                <c:pt idx="14">
                  <c:v>0.255</c:v>
                </c:pt>
                <c:pt idx="15">
                  <c:v>0.25600000000000001</c:v>
                </c:pt>
                <c:pt idx="16">
                  <c:v>0.25800000000000001</c:v>
                </c:pt>
              </c:numCache>
            </c:numRef>
          </c:val>
          <c:smooth val="0"/>
          <c:extLst>
            <c:ext xmlns:c16="http://schemas.microsoft.com/office/drawing/2014/chart" uri="{C3380CC4-5D6E-409C-BE32-E72D297353CC}">
              <c16:uniqueId val="{00000001-A451-46B7-AF4D-FC2B19584CC6}"/>
            </c:ext>
          </c:extLst>
        </c:ser>
        <c:ser>
          <c:idx val="2"/>
          <c:order val="2"/>
          <c:tx>
            <c:strRef>
              <c:f>'Women in Workforce'!$A$6</c:f>
              <c:strCache>
                <c:ptCount val="1"/>
                <c:pt idx="0">
                  <c:v>Architecture and Engineering  Occupations</c:v>
                </c:pt>
              </c:strCache>
            </c:strRef>
          </c:tx>
          <c:spPr>
            <a:ln w="28575" cap="rnd">
              <a:solidFill>
                <a:schemeClr val="accent3"/>
              </a:solidFill>
              <a:round/>
            </a:ln>
            <a:effectLst/>
          </c:spPr>
          <c:marker>
            <c:symbol val="none"/>
          </c:marker>
          <c:cat>
            <c:strRef>
              <c:f>'Women in Workforce'!$B$3:$R$3</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'Women in Workforce'!$B$6:$R$6</c:f>
              <c:numCache>
                <c:formatCode>0%</c:formatCode>
                <c:ptCount val="17"/>
                <c:pt idx="0">
                  <c:v>0.140814081408141</c:v>
                </c:pt>
                <c:pt idx="1">
                  <c:v>0.13768115942028999</c:v>
                </c:pt>
                <c:pt idx="2">
                  <c:v>0.13784461152882199</c:v>
                </c:pt>
                <c:pt idx="3">
                  <c:v>0.145583038869258</c:v>
                </c:pt>
                <c:pt idx="4">
                  <c:v>0.143587994542974</c:v>
                </c:pt>
                <c:pt idx="5">
                  <c:v>0.13476629136813401</c:v>
                </c:pt>
                <c:pt idx="6">
                  <c:v>0.14000000000000001</c:v>
                </c:pt>
                <c:pt idx="7">
                  <c:v>0.14000000000000001</c:v>
                </c:pt>
                <c:pt idx="8">
                  <c:v>0.14000000000000001</c:v>
                </c:pt>
                <c:pt idx="9">
                  <c:v>0.14000000000000001</c:v>
                </c:pt>
                <c:pt idx="10">
                  <c:v>0.14000000000000001</c:v>
                </c:pt>
                <c:pt idx="11">
                  <c:v>0.15</c:v>
                </c:pt>
                <c:pt idx="12">
                  <c:v>0.15</c:v>
                </c:pt>
                <c:pt idx="13">
                  <c:v>0.14000000000000001</c:v>
                </c:pt>
                <c:pt idx="14">
                  <c:v>0.16200000000000001</c:v>
                </c:pt>
                <c:pt idx="15">
                  <c:v>0.159</c:v>
                </c:pt>
                <c:pt idx="16">
                  <c:v>0.157</c:v>
                </c:pt>
              </c:numCache>
            </c:numRef>
          </c:val>
          <c:smooth val="0"/>
          <c:extLst>
            <c:ext xmlns:c16="http://schemas.microsoft.com/office/drawing/2014/chart" uri="{C3380CC4-5D6E-409C-BE32-E72D297353CC}">
              <c16:uniqueId val="{00000002-A451-46B7-AF4D-FC2B19584CC6}"/>
            </c:ext>
          </c:extLst>
        </c:ser>
        <c:ser>
          <c:idx val="3"/>
          <c:order val="3"/>
          <c:tx>
            <c:strRef>
              <c:f>'Women in Workforce'!$A$7</c:f>
              <c:strCache>
                <c:ptCount val="1"/>
                <c:pt idx="0">
                  <c:v>Life, Physical, and Social Science Occupations</c:v>
                </c:pt>
              </c:strCache>
            </c:strRef>
          </c:tx>
          <c:spPr>
            <a:ln w="28575" cap="rnd">
              <a:solidFill>
                <a:schemeClr val="accent4"/>
              </a:solidFill>
              <a:round/>
            </a:ln>
            <a:effectLst/>
          </c:spPr>
          <c:marker>
            <c:symbol val="none"/>
          </c:marker>
          <c:cat>
            <c:strRef>
              <c:f>'Women in Workforce'!$B$3:$R$3</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'Women in Workforce'!$B$7:$R$7</c:f>
              <c:numCache>
                <c:formatCode>0%</c:formatCode>
                <c:ptCount val="17"/>
                <c:pt idx="0">
                  <c:v>0.43</c:v>
                </c:pt>
                <c:pt idx="1">
                  <c:v>0.43</c:v>
                </c:pt>
                <c:pt idx="2">
                  <c:v>0.43</c:v>
                </c:pt>
                <c:pt idx="3">
                  <c:v>0.43</c:v>
                </c:pt>
                <c:pt idx="4">
                  <c:v>0.43</c:v>
                </c:pt>
                <c:pt idx="5">
                  <c:v>0.46</c:v>
                </c:pt>
                <c:pt idx="6">
                  <c:v>0.47</c:v>
                </c:pt>
                <c:pt idx="7">
                  <c:v>0.47</c:v>
                </c:pt>
                <c:pt idx="8">
                  <c:v>0.47</c:v>
                </c:pt>
                <c:pt idx="9">
                  <c:v>0.45</c:v>
                </c:pt>
                <c:pt idx="10">
                  <c:v>0.46</c:v>
                </c:pt>
                <c:pt idx="11">
                  <c:v>0.46</c:v>
                </c:pt>
                <c:pt idx="12">
                  <c:v>0.47</c:v>
                </c:pt>
                <c:pt idx="13">
                  <c:v>0.44</c:v>
                </c:pt>
                <c:pt idx="14">
                  <c:v>0.47</c:v>
                </c:pt>
                <c:pt idx="15">
                  <c:v>0.46700000000000003</c:v>
                </c:pt>
                <c:pt idx="16">
                  <c:v>0.49399999999999999</c:v>
                </c:pt>
              </c:numCache>
            </c:numRef>
          </c:val>
          <c:smooth val="0"/>
          <c:extLst>
            <c:ext xmlns:c16="http://schemas.microsoft.com/office/drawing/2014/chart" uri="{C3380CC4-5D6E-409C-BE32-E72D297353CC}">
              <c16:uniqueId val="{00000003-A451-46B7-AF4D-FC2B19584CC6}"/>
            </c:ext>
          </c:extLst>
        </c:ser>
        <c:ser>
          <c:idx val="4"/>
          <c:order val="4"/>
          <c:tx>
            <c:strRef>
              <c:f>'Women in Workforce'!$A$8</c:f>
              <c:strCache>
                <c:ptCount val="1"/>
                <c:pt idx="0">
                  <c:v>Community and Social Service Occupations</c:v>
                </c:pt>
              </c:strCache>
            </c:strRef>
          </c:tx>
          <c:spPr>
            <a:ln w="28575" cap="rnd">
              <a:solidFill>
                <a:schemeClr val="accent5"/>
              </a:solidFill>
              <a:round/>
            </a:ln>
            <a:effectLst/>
          </c:spPr>
          <c:marker>
            <c:symbol val="none"/>
          </c:marker>
          <c:cat>
            <c:strRef>
              <c:f>'Women in Workforce'!$B$3:$R$3</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'Women in Workforce'!$B$8:$R$8</c:f>
              <c:numCache>
                <c:formatCode>0%</c:formatCode>
                <c:ptCount val="17"/>
                <c:pt idx="0">
                  <c:v>0.61</c:v>
                </c:pt>
                <c:pt idx="1">
                  <c:v>0.61</c:v>
                </c:pt>
                <c:pt idx="2">
                  <c:v>0.61</c:v>
                </c:pt>
                <c:pt idx="3">
                  <c:v>0.62</c:v>
                </c:pt>
                <c:pt idx="4">
                  <c:v>0.61</c:v>
                </c:pt>
                <c:pt idx="5">
                  <c:v>0.6</c:v>
                </c:pt>
                <c:pt idx="6">
                  <c:v>0.63</c:v>
                </c:pt>
                <c:pt idx="7">
                  <c:v>0.64</c:v>
                </c:pt>
                <c:pt idx="8">
                  <c:v>0.65</c:v>
                </c:pt>
                <c:pt idx="9">
                  <c:v>0.64</c:v>
                </c:pt>
                <c:pt idx="10">
                  <c:v>0.62</c:v>
                </c:pt>
                <c:pt idx="11">
                  <c:v>0.64</c:v>
                </c:pt>
                <c:pt idx="12">
                  <c:v>0.65</c:v>
                </c:pt>
                <c:pt idx="13">
                  <c:v>0.66</c:v>
                </c:pt>
                <c:pt idx="14">
                  <c:v>0.66</c:v>
                </c:pt>
                <c:pt idx="15">
                  <c:v>0.66500000000000004</c:v>
                </c:pt>
                <c:pt idx="16">
                  <c:v>0.67500000000000004</c:v>
                </c:pt>
              </c:numCache>
            </c:numRef>
          </c:val>
          <c:smooth val="0"/>
          <c:extLst>
            <c:ext xmlns:c16="http://schemas.microsoft.com/office/drawing/2014/chart" uri="{C3380CC4-5D6E-409C-BE32-E72D297353CC}">
              <c16:uniqueId val="{00000004-A451-46B7-AF4D-FC2B19584CC6}"/>
            </c:ext>
          </c:extLst>
        </c:ser>
        <c:ser>
          <c:idx val="5"/>
          <c:order val="5"/>
          <c:tx>
            <c:strRef>
              <c:f>'Women in Workforce'!$A$9</c:f>
              <c:strCache>
                <c:ptCount val="1"/>
                <c:pt idx="0">
                  <c:v>Education, Library, and Training Occupations</c:v>
                </c:pt>
              </c:strCache>
            </c:strRef>
          </c:tx>
          <c:spPr>
            <a:ln w="28575" cap="rnd">
              <a:solidFill>
                <a:schemeClr val="accent6"/>
              </a:solidFill>
              <a:round/>
            </a:ln>
            <a:effectLst/>
          </c:spPr>
          <c:marker>
            <c:symbol val="none"/>
          </c:marker>
          <c:cat>
            <c:strRef>
              <c:f>'Women in Workforce'!$B$3:$R$3</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'Women in Workforce'!$B$9:$R$9</c:f>
              <c:numCache>
                <c:formatCode>0%</c:formatCode>
                <c:ptCount val="17"/>
                <c:pt idx="0">
                  <c:v>0.74</c:v>
                </c:pt>
                <c:pt idx="1">
                  <c:v>0.73</c:v>
                </c:pt>
                <c:pt idx="2">
                  <c:v>0.74</c:v>
                </c:pt>
                <c:pt idx="3">
                  <c:v>0.74</c:v>
                </c:pt>
                <c:pt idx="4">
                  <c:v>0.73</c:v>
                </c:pt>
                <c:pt idx="5">
                  <c:v>0.74</c:v>
                </c:pt>
                <c:pt idx="6">
                  <c:v>0.74</c:v>
                </c:pt>
                <c:pt idx="7">
                  <c:v>0.74</c:v>
                </c:pt>
                <c:pt idx="8">
                  <c:v>0.74</c:v>
                </c:pt>
                <c:pt idx="9">
                  <c:v>0.74</c:v>
                </c:pt>
                <c:pt idx="10">
                  <c:v>0.74</c:v>
                </c:pt>
                <c:pt idx="11">
                  <c:v>0.74</c:v>
                </c:pt>
                <c:pt idx="12">
                  <c:v>0.73</c:v>
                </c:pt>
                <c:pt idx="13">
                  <c:v>0.73</c:v>
                </c:pt>
                <c:pt idx="14">
                  <c:v>0.73</c:v>
                </c:pt>
                <c:pt idx="15">
                  <c:v>0.73199999999999998</c:v>
                </c:pt>
                <c:pt idx="16">
                  <c:v>0.73599999999999999</c:v>
                </c:pt>
              </c:numCache>
            </c:numRef>
          </c:val>
          <c:smooth val="0"/>
          <c:extLst>
            <c:ext xmlns:c16="http://schemas.microsoft.com/office/drawing/2014/chart" uri="{C3380CC4-5D6E-409C-BE32-E72D297353CC}">
              <c16:uniqueId val="{00000005-A451-46B7-AF4D-FC2B19584CC6}"/>
            </c:ext>
          </c:extLst>
        </c:ser>
        <c:dLbls>
          <c:showLegendKey val="0"/>
          <c:showVal val="0"/>
          <c:showCatName val="0"/>
          <c:showSerName val="0"/>
          <c:showPercent val="0"/>
          <c:showBubbleSize val="0"/>
        </c:dLbls>
        <c:smooth val="0"/>
        <c:axId val="493050048"/>
        <c:axId val="493043488"/>
      </c:lineChart>
      <c:catAx>
        <c:axId val="49305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043488"/>
        <c:crosses val="autoZero"/>
        <c:auto val="1"/>
        <c:lblAlgn val="ctr"/>
        <c:lblOffset val="100"/>
        <c:noMultiLvlLbl val="0"/>
      </c:catAx>
      <c:valAx>
        <c:axId val="493043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05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Technology Patents by Country, 1980-2010</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PatentbyCountry!$B$3</c:f>
              <c:strCache>
                <c:ptCount val="1"/>
                <c:pt idx="0">
                  <c:v>Percent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9C-4440-A4A9-C4038952D9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9C-4440-A4A9-C4038952D92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9C-4440-A4A9-C4038952D92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9C-4440-A4A9-C4038952D92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9C-4440-A4A9-C4038952D92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69C-4440-A4A9-C4038952D92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69C-4440-A4A9-C4038952D92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69C-4440-A4A9-C4038952D92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69C-4440-A4A9-C4038952D92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PatentbyCountry!$A$4:$A$12</c:f>
              <c:strCache>
                <c:ptCount val="9"/>
                <c:pt idx="0">
                  <c:v>Japan</c:v>
                </c:pt>
                <c:pt idx="1">
                  <c:v>South Korea</c:v>
                </c:pt>
                <c:pt idx="2">
                  <c:v>Germany</c:v>
                </c:pt>
                <c:pt idx="3">
                  <c:v>Taiwan</c:v>
                </c:pt>
                <c:pt idx="4">
                  <c:v>United Kingdom</c:v>
                </c:pt>
                <c:pt idx="5">
                  <c:v>France</c:v>
                </c:pt>
                <c:pt idx="6">
                  <c:v>Canada</c:v>
                </c:pt>
                <c:pt idx="7">
                  <c:v>All Others</c:v>
                </c:pt>
                <c:pt idx="8">
                  <c:v>United States</c:v>
                </c:pt>
              </c:strCache>
            </c:strRef>
          </c:cat>
          <c:val>
            <c:numRef>
              <c:f>PatentbyCountry!$B$4:$B$12</c:f>
              <c:numCache>
                <c:formatCode>0.0%</c:formatCode>
                <c:ptCount val="9"/>
                <c:pt idx="0">
                  <c:v>0.27500000000000002</c:v>
                </c:pt>
                <c:pt idx="1">
                  <c:v>4.2000000000000003E-2</c:v>
                </c:pt>
                <c:pt idx="2">
                  <c:v>3.7999999999999999E-2</c:v>
                </c:pt>
                <c:pt idx="3">
                  <c:v>0.03</c:v>
                </c:pt>
                <c:pt idx="4">
                  <c:v>0.02</c:v>
                </c:pt>
                <c:pt idx="5">
                  <c:v>1.9E-2</c:v>
                </c:pt>
                <c:pt idx="6">
                  <c:v>1.6E-2</c:v>
                </c:pt>
                <c:pt idx="7">
                  <c:v>6.2E-2</c:v>
                </c:pt>
                <c:pt idx="8">
                  <c:v>0.499</c:v>
                </c:pt>
              </c:numCache>
            </c:numRef>
          </c:val>
          <c:extLst>
            <c:ext xmlns:c16="http://schemas.microsoft.com/office/drawing/2014/chart" uri="{C3380CC4-5D6E-409C-BE32-E72D297353CC}">
              <c16:uniqueId val="{00000000-3527-4A15-A1C9-26DDC70ECAC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U.S. and Japanese Tech Patent Citations by Gender, 1980-2010</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PatentAreaGenderCites!$A$21</c:f>
              <c:strCache>
                <c:ptCount val="1"/>
                <c:pt idx="0">
                  <c:v>Communications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PatentAreaGenderCites!$B$20:$G$20</c:f>
              <c:strCache>
                <c:ptCount val="6"/>
                <c:pt idx="0">
                  <c:v>U.S. Female Inventor(s) </c:v>
                </c:pt>
                <c:pt idx="1">
                  <c:v>U.S. Mixed Gender Inventor Team</c:v>
                </c:pt>
                <c:pt idx="2">
                  <c:v>U.S. Male Inventor(s) </c:v>
                </c:pt>
                <c:pt idx="3">
                  <c:v>JPN Female Inventor(s) </c:v>
                </c:pt>
                <c:pt idx="4">
                  <c:v>JPN Mixed Gender Inventor Team </c:v>
                </c:pt>
                <c:pt idx="5">
                  <c:v>JPN Male Inventor(s) </c:v>
                </c:pt>
              </c:strCache>
            </c:strRef>
          </c:cat>
          <c:val>
            <c:numRef>
              <c:f>PatentAreaGenderCites!$B$21:$G$21</c:f>
              <c:numCache>
                <c:formatCode>General</c:formatCode>
                <c:ptCount val="6"/>
                <c:pt idx="0">
                  <c:v>1.1000000000000001</c:v>
                </c:pt>
                <c:pt idx="1">
                  <c:v>1.37</c:v>
                </c:pt>
                <c:pt idx="2">
                  <c:v>1.17</c:v>
                </c:pt>
                <c:pt idx="3">
                  <c:v>0.63</c:v>
                </c:pt>
                <c:pt idx="4">
                  <c:v>0.79</c:v>
                </c:pt>
                <c:pt idx="5">
                  <c:v>0.73</c:v>
                </c:pt>
              </c:numCache>
            </c:numRef>
          </c:val>
          <c:extLst>
            <c:ext xmlns:c16="http://schemas.microsoft.com/office/drawing/2014/chart" uri="{C3380CC4-5D6E-409C-BE32-E72D297353CC}">
              <c16:uniqueId val="{00000000-B07E-4473-AAEE-397E87CDDCD0}"/>
            </c:ext>
          </c:extLst>
        </c:ser>
        <c:ser>
          <c:idx val="1"/>
          <c:order val="1"/>
          <c:tx>
            <c:strRef>
              <c:f>PatentAreaGenderCites!$A$22</c:f>
              <c:strCache>
                <c:ptCount val="1"/>
                <c:pt idx="0">
                  <c:v>Computer Hardware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PatentAreaGenderCites!$B$20:$G$20</c:f>
              <c:strCache>
                <c:ptCount val="6"/>
                <c:pt idx="0">
                  <c:v>U.S. Female Inventor(s) </c:v>
                </c:pt>
                <c:pt idx="1">
                  <c:v>U.S. Mixed Gender Inventor Team</c:v>
                </c:pt>
                <c:pt idx="2">
                  <c:v>U.S. Male Inventor(s) </c:v>
                </c:pt>
                <c:pt idx="3">
                  <c:v>JPN Female Inventor(s) </c:v>
                </c:pt>
                <c:pt idx="4">
                  <c:v>JPN Mixed Gender Inventor Team </c:v>
                </c:pt>
                <c:pt idx="5">
                  <c:v>JPN Male Inventor(s) </c:v>
                </c:pt>
              </c:strCache>
            </c:strRef>
          </c:cat>
          <c:val>
            <c:numRef>
              <c:f>PatentAreaGenderCites!$B$22:$G$22</c:f>
              <c:numCache>
                <c:formatCode>General</c:formatCode>
                <c:ptCount val="6"/>
                <c:pt idx="0">
                  <c:v>1.06</c:v>
                </c:pt>
                <c:pt idx="1">
                  <c:v>1.34</c:v>
                </c:pt>
                <c:pt idx="2">
                  <c:v>1.24</c:v>
                </c:pt>
                <c:pt idx="3">
                  <c:v>0.61</c:v>
                </c:pt>
                <c:pt idx="4">
                  <c:v>0.72</c:v>
                </c:pt>
                <c:pt idx="5">
                  <c:v>0.75</c:v>
                </c:pt>
              </c:numCache>
            </c:numRef>
          </c:val>
          <c:extLst>
            <c:ext xmlns:c16="http://schemas.microsoft.com/office/drawing/2014/chart" uri="{C3380CC4-5D6E-409C-BE32-E72D297353CC}">
              <c16:uniqueId val="{00000001-B07E-4473-AAEE-397E87CDDCD0}"/>
            </c:ext>
          </c:extLst>
        </c:ser>
        <c:ser>
          <c:idx val="2"/>
          <c:order val="2"/>
          <c:tx>
            <c:strRef>
              <c:f>PatentAreaGenderCites!$A$23</c:f>
              <c:strCache>
                <c:ptCount val="1"/>
                <c:pt idx="0">
                  <c:v>Computer Peripherals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PatentAreaGenderCites!$B$20:$G$20</c:f>
              <c:strCache>
                <c:ptCount val="6"/>
                <c:pt idx="0">
                  <c:v>U.S. Female Inventor(s) </c:v>
                </c:pt>
                <c:pt idx="1">
                  <c:v>U.S. Mixed Gender Inventor Team</c:v>
                </c:pt>
                <c:pt idx="2">
                  <c:v>U.S. Male Inventor(s) </c:v>
                </c:pt>
                <c:pt idx="3">
                  <c:v>JPN Female Inventor(s) </c:v>
                </c:pt>
                <c:pt idx="4">
                  <c:v>JPN Mixed Gender Inventor Team </c:v>
                </c:pt>
                <c:pt idx="5">
                  <c:v>JPN Male Inventor(s) </c:v>
                </c:pt>
              </c:strCache>
            </c:strRef>
          </c:cat>
          <c:val>
            <c:numRef>
              <c:f>PatentAreaGenderCites!$B$23:$G$23</c:f>
              <c:numCache>
                <c:formatCode>General</c:formatCode>
                <c:ptCount val="6"/>
                <c:pt idx="0">
                  <c:v>1.0900000000000001</c:v>
                </c:pt>
                <c:pt idx="1">
                  <c:v>1.41</c:v>
                </c:pt>
                <c:pt idx="2">
                  <c:v>1.29</c:v>
                </c:pt>
                <c:pt idx="3">
                  <c:v>0.86</c:v>
                </c:pt>
                <c:pt idx="4">
                  <c:v>1.06</c:v>
                </c:pt>
                <c:pt idx="5">
                  <c:v>0.89</c:v>
                </c:pt>
              </c:numCache>
            </c:numRef>
          </c:val>
          <c:extLst>
            <c:ext xmlns:c16="http://schemas.microsoft.com/office/drawing/2014/chart" uri="{C3380CC4-5D6E-409C-BE32-E72D297353CC}">
              <c16:uniqueId val="{00000002-B07E-4473-AAEE-397E87CDDCD0}"/>
            </c:ext>
          </c:extLst>
        </c:ser>
        <c:ser>
          <c:idx val="3"/>
          <c:order val="3"/>
          <c:tx>
            <c:strRef>
              <c:f>PatentAreaGenderCites!$A$24</c:f>
              <c:strCache>
                <c:ptCount val="1"/>
                <c:pt idx="0">
                  <c:v>Computer Software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PatentAreaGenderCites!$B$20:$G$20</c:f>
              <c:strCache>
                <c:ptCount val="6"/>
                <c:pt idx="0">
                  <c:v>U.S. Female Inventor(s) </c:v>
                </c:pt>
                <c:pt idx="1">
                  <c:v>U.S. Mixed Gender Inventor Team</c:v>
                </c:pt>
                <c:pt idx="2">
                  <c:v>U.S. Male Inventor(s) </c:v>
                </c:pt>
                <c:pt idx="3">
                  <c:v>JPN Female Inventor(s) </c:v>
                </c:pt>
                <c:pt idx="4">
                  <c:v>JPN Mixed Gender Inventor Team </c:v>
                </c:pt>
                <c:pt idx="5">
                  <c:v>JPN Male Inventor(s) </c:v>
                </c:pt>
              </c:strCache>
            </c:strRef>
          </c:cat>
          <c:val>
            <c:numRef>
              <c:f>PatentAreaGenderCites!$B$24:$G$24</c:f>
              <c:numCache>
                <c:formatCode>General</c:formatCode>
                <c:ptCount val="6"/>
                <c:pt idx="0">
                  <c:v>1.18</c:v>
                </c:pt>
                <c:pt idx="1">
                  <c:v>1.35</c:v>
                </c:pt>
                <c:pt idx="2">
                  <c:v>1.32</c:v>
                </c:pt>
                <c:pt idx="3">
                  <c:v>0.59</c:v>
                </c:pt>
                <c:pt idx="4">
                  <c:v>0.67</c:v>
                </c:pt>
                <c:pt idx="5">
                  <c:v>0.69</c:v>
                </c:pt>
              </c:numCache>
            </c:numRef>
          </c:val>
          <c:extLst>
            <c:ext xmlns:c16="http://schemas.microsoft.com/office/drawing/2014/chart" uri="{C3380CC4-5D6E-409C-BE32-E72D297353CC}">
              <c16:uniqueId val="{00000003-B07E-4473-AAEE-397E87CDDCD0}"/>
            </c:ext>
          </c:extLst>
        </c:ser>
        <c:ser>
          <c:idx val="4"/>
          <c:order val="4"/>
          <c:tx>
            <c:strRef>
              <c:f>PatentAreaGenderCites!$A$25</c:f>
              <c:strCache>
                <c:ptCount val="1"/>
                <c:pt idx="0">
                  <c:v>Semiconductors/Solid State Devices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PatentAreaGenderCites!$B$20:$G$20</c:f>
              <c:strCache>
                <c:ptCount val="6"/>
                <c:pt idx="0">
                  <c:v>U.S. Female Inventor(s) </c:v>
                </c:pt>
                <c:pt idx="1">
                  <c:v>U.S. Mixed Gender Inventor Team</c:v>
                </c:pt>
                <c:pt idx="2">
                  <c:v>U.S. Male Inventor(s) </c:v>
                </c:pt>
                <c:pt idx="3">
                  <c:v>JPN Female Inventor(s) </c:v>
                </c:pt>
                <c:pt idx="4">
                  <c:v>JPN Mixed Gender Inventor Team </c:v>
                </c:pt>
                <c:pt idx="5">
                  <c:v>JPN Male Inventor(s) </c:v>
                </c:pt>
              </c:strCache>
            </c:strRef>
          </c:cat>
          <c:val>
            <c:numRef>
              <c:f>PatentAreaGenderCites!$B$25:$G$25</c:f>
              <c:numCache>
                <c:formatCode>General</c:formatCode>
                <c:ptCount val="6"/>
                <c:pt idx="0">
                  <c:v>1.24</c:v>
                </c:pt>
                <c:pt idx="1">
                  <c:v>1.43</c:v>
                </c:pt>
                <c:pt idx="2">
                  <c:v>1.28</c:v>
                </c:pt>
                <c:pt idx="3">
                  <c:v>0.67</c:v>
                </c:pt>
                <c:pt idx="4">
                  <c:v>0.98</c:v>
                </c:pt>
                <c:pt idx="5">
                  <c:v>0.88</c:v>
                </c:pt>
              </c:numCache>
            </c:numRef>
          </c:val>
          <c:extLst>
            <c:ext xmlns:c16="http://schemas.microsoft.com/office/drawing/2014/chart" uri="{C3380CC4-5D6E-409C-BE32-E72D297353CC}">
              <c16:uniqueId val="{00000004-B07E-4473-AAEE-397E87CDDCD0}"/>
            </c:ext>
          </c:extLst>
        </c:ser>
        <c:dLbls>
          <c:dLblPos val="outEnd"/>
          <c:showLegendKey val="0"/>
          <c:showVal val="1"/>
          <c:showCatName val="0"/>
          <c:showSerName val="0"/>
          <c:showPercent val="0"/>
          <c:showBubbleSize val="0"/>
        </c:dLbls>
        <c:gapWidth val="219"/>
        <c:overlap val="-27"/>
        <c:axId val="325931288"/>
        <c:axId val="325930632"/>
      </c:barChart>
      <c:catAx>
        <c:axId val="32593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5930632"/>
        <c:crosses val="autoZero"/>
        <c:auto val="1"/>
        <c:lblAlgn val="ctr"/>
        <c:lblOffset val="100"/>
        <c:noMultiLvlLbl val="0"/>
      </c:catAx>
      <c:valAx>
        <c:axId val="325930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5931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Percent Women Employed in Select Computing Occupations, </a:t>
            </a:r>
            <a:br>
              <a:rPr lang="en-US" sz="1800" b="1" i="0" baseline="0">
                <a:effectLst/>
              </a:rPr>
            </a:br>
            <a:r>
              <a:rPr lang="en-US" sz="1800" b="1" i="0" baseline="0">
                <a:effectLst/>
              </a:rPr>
              <a:t>1998-2019</a:t>
            </a:r>
          </a:p>
          <a:p>
            <a:pPr>
              <a:defRPr/>
            </a:pPr>
            <a:endParaRPr lang="en-US">
              <a:effectLst/>
            </a:endParaRPr>
          </a:p>
        </c:rich>
      </c:tx>
      <c:layout>
        <c:manualLayout>
          <c:xMode val="edge"/>
          <c:yMode val="edge"/>
          <c:x val="6.4994482714907625E-2"/>
          <c:y val="3.58306188925081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'Women in Computing'!$A$4</c:f>
              <c:strCache>
                <c:ptCount val="1"/>
                <c:pt idx="0">
                  <c:v>Operations research analysts</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1999</c:v>
                </c:pt>
                <c:pt idx="1">
                  <c:v>2002</c:v>
                </c:pt>
                <c:pt idx="2">
                  <c:v>2004</c:v>
                </c:pt>
                <c:pt idx="3">
                  <c:v>2009</c:v>
                </c:pt>
                <c:pt idx="4">
                  <c:v>2012</c:v>
                </c:pt>
                <c:pt idx="5">
                  <c:v>2014</c:v>
                </c:pt>
                <c:pt idx="6">
                  <c:v>2016</c:v>
                </c:pt>
                <c:pt idx="7">
                  <c:v>2017</c:v>
                </c:pt>
                <c:pt idx="8">
                  <c:v>2018</c:v>
                </c:pt>
                <c:pt idx="9">
                  <c:v>2019</c:v>
                </c:pt>
              </c:strCache>
            </c:strRef>
          </c:cat>
          <c:val>
            <c:numRef>
              <c:extLst>
                <c:ext xmlns:c15="http://schemas.microsoft.com/office/drawing/2012/chart" uri="{02D57815-91ED-43cb-92C2-25804820EDAC}">
                  <c15:fullRef>
                    <c15:sqref>'Women in Computing'!$B$4:$S$4</c15:sqref>
                  </c15:fullRef>
                </c:ext>
              </c:extLst>
              <c:f>('Women in Computing'!$C$4,'Women in Computing'!$E$4,'Women in Computing'!$G$4,'Women in Computing'!$I$4,'Women in Computing'!$L$4,'Women in Computing'!$N$4,'Women in Computing'!$P$4:$S$4)</c:f>
              <c:numCache>
                <c:formatCode>0%</c:formatCode>
                <c:ptCount val="10"/>
                <c:pt idx="0">
                  <c:v>0.47</c:v>
                </c:pt>
                <c:pt idx="1">
                  <c:v>0.49</c:v>
                </c:pt>
                <c:pt idx="2">
                  <c:v>0.43</c:v>
                </c:pt>
                <c:pt idx="3">
                  <c:v>0.47</c:v>
                </c:pt>
                <c:pt idx="4">
                  <c:v>0.55000000000000004</c:v>
                </c:pt>
                <c:pt idx="5">
                  <c:v>0.55000000000000004</c:v>
                </c:pt>
                <c:pt idx="6">
                  <c:v>0.55000000000000004</c:v>
                </c:pt>
                <c:pt idx="7">
                  <c:v>0.51500000000000001</c:v>
                </c:pt>
                <c:pt idx="8">
                  <c:v>0.49</c:v>
                </c:pt>
                <c:pt idx="9">
                  <c:v>0.42699999999999999</c:v>
                </c:pt>
              </c:numCache>
            </c:numRef>
          </c:val>
          <c:smooth val="0"/>
          <c:extLst>
            <c:ext xmlns:c16="http://schemas.microsoft.com/office/drawing/2014/chart" uri="{C3380CC4-5D6E-409C-BE32-E72D297353CC}">
              <c16:uniqueId val="{00000000-2576-4732-ACC2-C2E0643C71BC}"/>
            </c:ext>
          </c:extLst>
        </c:ser>
        <c:ser>
          <c:idx val="1"/>
          <c:order val="1"/>
          <c:tx>
            <c:strRef>
              <c:f>'Women in Computing'!$A$5</c:f>
              <c:strCache>
                <c:ptCount val="1"/>
                <c:pt idx="0">
                  <c:v>Database administrators</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1999</c:v>
                </c:pt>
                <c:pt idx="1">
                  <c:v>2002</c:v>
                </c:pt>
                <c:pt idx="2">
                  <c:v>2004</c:v>
                </c:pt>
                <c:pt idx="3">
                  <c:v>2009</c:v>
                </c:pt>
                <c:pt idx="4">
                  <c:v>2012</c:v>
                </c:pt>
                <c:pt idx="5">
                  <c:v>2014</c:v>
                </c:pt>
                <c:pt idx="6">
                  <c:v>2016</c:v>
                </c:pt>
                <c:pt idx="7">
                  <c:v>2017</c:v>
                </c:pt>
                <c:pt idx="8">
                  <c:v>2018</c:v>
                </c:pt>
                <c:pt idx="9">
                  <c:v>2019</c:v>
                </c:pt>
              </c:strCache>
            </c:strRef>
          </c:cat>
          <c:val>
            <c:numRef>
              <c:extLst>
                <c:ext xmlns:c15="http://schemas.microsoft.com/office/drawing/2012/chart" uri="{02D57815-91ED-43cb-92C2-25804820EDAC}">
                  <c15:fullRef>
                    <c15:sqref>'Women in Computing'!$B$5:$S$5</c15:sqref>
                  </c15:fullRef>
                </c:ext>
              </c:extLst>
              <c:f>('Women in Computing'!$C$5,'Women in Computing'!$E$5,'Women in Computing'!$G$5,'Women in Computing'!$I$5,'Women in Computing'!$L$5,'Women in Computing'!$N$5,'Women in Computing'!$P$5:$S$5)</c:f>
              <c:numCache>
                <c:formatCode>0%</c:formatCode>
                <c:ptCount val="10"/>
                <c:pt idx="2">
                  <c:v>0.34</c:v>
                </c:pt>
                <c:pt idx="3">
                  <c:v>0.35</c:v>
                </c:pt>
                <c:pt idx="4">
                  <c:v>0.37</c:v>
                </c:pt>
                <c:pt idx="5">
                  <c:v>0.28000000000000003</c:v>
                </c:pt>
                <c:pt idx="6">
                  <c:v>0.41</c:v>
                </c:pt>
                <c:pt idx="7">
                  <c:v>0.40600000000000003</c:v>
                </c:pt>
                <c:pt idx="8">
                  <c:v>0.379</c:v>
                </c:pt>
                <c:pt idx="9">
                  <c:v>0.30199999999999999</c:v>
                </c:pt>
              </c:numCache>
            </c:numRef>
          </c:val>
          <c:smooth val="0"/>
          <c:extLst>
            <c:ext xmlns:c16="http://schemas.microsoft.com/office/drawing/2014/chart" uri="{C3380CC4-5D6E-409C-BE32-E72D297353CC}">
              <c16:uniqueId val="{00000001-2576-4732-ACC2-C2E0643C71BC}"/>
            </c:ext>
          </c:extLst>
        </c:ser>
        <c:ser>
          <c:idx val="2"/>
          <c:order val="2"/>
          <c:tx>
            <c:strRef>
              <c:f>'Women in Computing'!$A$6</c:f>
              <c:strCache>
                <c:ptCount val="1"/>
                <c:pt idx="0">
                  <c:v>Computer support specialists</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1999</c:v>
                </c:pt>
                <c:pt idx="1">
                  <c:v>2002</c:v>
                </c:pt>
                <c:pt idx="2">
                  <c:v>2004</c:v>
                </c:pt>
                <c:pt idx="3">
                  <c:v>2009</c:v>
                </c:pt>
                <c:pt idx="4">
                  <c:v>2012</c:v>
                </c:pt>
                <c:pt idx="5">
                  <c:v>2014</c:v>
                </c:pt>
                <c:pt idx="6">
                  <c:v>2016</c:v>
                </c:pt>
                <c:pt idx="7">
                  <c:v>2017</c:v>
                </c:pt>
                <c:pt idx="8">
                  <c:v>2018</c:v>
                </c:pt>
                <c:pt idx="9">
                  <c:v>2019</c:v>
                </c:pt>
              </c:strCache>
            </c:strRef>
          </c:cat>
          <c:val>
            <c:numRef>
              <c:extLst>
                <c:ext xmlns:c15="http://schemas.microsoft.com/office/drawing/2012/chart" uri="{02D57815-91ED-43cb-92C2-25804820EDAC}">
                  <c15:fullRef>
                    <c15:sqref>'Women in Computing'!$B$6:$S$6</c15:sqref>
                  </c15:fullRef>
                </c:ext>
              </c:extLst>
              <c:f>('Women in Computing'!$C$6,'Women in Computing'!$E$6,'Women in Computing'!$G$6,'Women in Computing'!$I$6,'Women in Computing'!$L$6,'Women in Computing'!$N$6,'Women in Computing'!$P$6:$S$6)</c:f>
              <c:numCache>
                <c:formatCode>0%</c:formatCode>
                <c:ptCount val="10"/>
                <c:pt idx="2">
                  <c:v>0.3</c:v>
                </c:pt>
                <c:pt idx="3">
                  <c:v>0.27</c:v>
                </c:pt>
                <c:pt idx="4">
                  <c:v>0.27</c:v>
                </c:pt>
                <c:pt idx="5">
                  <c:v>0.27</c:v>
                </c:pt>
                <c:pt idx="6">
                  <c:v>0.26</c:v>
                </c:pt>
                <c:pt idx="7">
                  <c:v>0.27100000000000002</c:v>
                </c:pt>
                <c:pt idx="8">
                  <c:v>0.218</c:v>
                </c:pt>
                <c:pt idx="9">
                  <c:v>0.26400000000000001</c:v>
                </c:pt>
              </c:numCache>
            </c:numRef>
          </c:val>
          <c:smooth val="0"/>
          <c:extLst>
            <c:ext xmlns:c16="http://schemas.microsoft.com/office/drawing/2014/chart" uri="{C3380CC4-5D6E-409C-BE32-E72D297353CC}">
              <c16:uniqueId val="{00000002-2576-4732-ACC2-C2E0643C71BC}"/>
            </c:ext>
          </c:extLst>
        </c:ser>
        <c:ser>
          <c:idx val="3"/>
          <c:order val="3"/>
          <c:tx>
            <c:strRef>
              <c:f>'Women in Computing'!$A$7</c:f>
              <c:strCache>
                <c:ptCount val="1"/>
                <c:pt idx="0">
                  <c:v>Computer scientists and systems analysts</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1999</c:v>
                </c:pt>
                <c:pt idx="1">
                  <c:v>2002</c:v>
                </c:pt>
                <c:pt idx="2">
                  <c:v>2004</c:v>
                </c:pt>
                <c:pt idx="3">
                  <c:v>2009</c:v>
                </c:pt>
                <c:pt idx="4">
                  <c:v>2012</c:v>
                </c:pt>
                <c:pt idx="5">
                  <c:v>2014</c:v>
                </c:pt>
                <c:pt idx="6">
                  <c:v>2016</c:v>
                </c:pt>
                <c:pt idx="7">
                  <c:v>2017</c:v>
                </c:pt>
                <c:pt idx="8">
                  <c:v>2018</c:v>
                </c:pt>
                <c:pt idx="9">
                  <c:v>2019</c:v>
                </c:pt>
              </c:strCache>
            </c:strRef>
          </c:cat>
          <c:val>
            <c:numRef>
              <c:extLst>
                <c:ext xmlns:c15="http://schemas.microsoft.com/office/drawing/2012/chart" uri="{02D57815-91ED-43cb-92C2-25804820EDAC}">
                  <c15:fullRef>
                    <c15:sqref>'Women in Computing'!$B$7:$S$7</c15:sqref>
                  </c15:fullRef>
                </c:ext>
              </c:extLst>
              <c:f>('Women in Computing'!$C$7,'Women in Computing'!$E$7,'Women in Computing'!$G$7,'Women in Computing'!$I$7,'Women in Computing'!$L$7,'Women in Computing'!$N$7,'Women in Computing'!$P$7:$S$7)</c:f>
              <c:numCache>
                <c:formatCode>0%</c:formatCode>
                <c:ptCount val="10"/>
                <c:pt idx="0">
                  <c:v>0.28999999999999998</c:v>
                </c:pt>
                <c:pt idx="1">
                  <c:v>0.28000000000000003</c:v>
                </c:pt>
                <c:pt idx="2">
                  <c:v>0.28999999999999998</c:v>
                </c:pt>
                <c:pt idx="3">
                  <c:v>0.27</c:v>
                </c:pt>
                <c:pt idx="4">
                  <c:v>0.31</c:v>
                </c:pt>
                <c:pt idx="5">
                  <c:v>0.34</c:v>
                </c:pt>
                <c:pt idx="6">
                  <c:v>0.36</c:v>
                </c:pt>
                <c:pt idx="7">
                  <c:v>0.38900000000000001</c:v>
                </c:pt>
                <c:pt idx="8">
                  <c:v>0.375</c:v>
                </c:pt>
                <c:pt idx="9">
                  <c:v>0.40100000000000002</c:v>
                </c:pt>
              </c:numCache>
            </c:numRef>
          </c:val>
          <c:smooth val="0"/>
          <c:extLst>
            <c:ext xmlns:c16="http://schemas.microsoft.com/office/drawing/2014/chart" uri="{C3380CC4-5D6E-409C-BE32-E72D297353CC}">
              <c16:uniqueId val="{00000003-2576-4732-ACC2-C2E0643C71BC}"/>
            </c:ext>
          </c:extLst>
        </c:ser>
        <c:ser>
          <c:idx val="4"/>
          <c:order val="4"/>
          <c:tx>
            <c:strRef>
              <c:f>'Women in Computing'!$A$8</c:f>
              <c:strCache>
                <c:ptCount val="1"/>
                <c:pt idx="0">
                  <c:v>Network systems and data communications analysts</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1998</c:v>
                </c:pt>
                <c:pt idx="1">
                  <c:v>1999</c:v>
                </c:pt>
                <c:pt idx="2">
                  <c:v>2000</c:v>
                </c:pt>
                <c:pt idx="3">
                  <c:v>2002</c:v>
                </c:pt>
                <c:pt idx="4">
                  <c:v>2003</c:v>
                </c:pt>
                <c:pt idx="5">
                  <c:v>2004</c:v>
                </c:pt>
                <c:pt idx="6">
                  <c:v>2005</c:v>
                </c:pt>
                <c:pt idx="7">
                  <c:v>2009</c:v>
                </c:pt>
                <c:pt idx="8">
                  <c:v>2010</c:v>
                </c:pt>
                <c:pt idx="9">
                  <c:v>2011</c:v>
                </c:pt>
                <c:pt idx="10">
                  <c:v>2012</c:v>
                </c:pt>
                <c:pt idx="11">
                  <c:v>2013</c:v>
                </c:pt>
                <c:pt idx="12">
                  <c:v>2014</c:v>
                </c:pt>
                <c:pt idx="13">
                  <c:v>2015</c:v>
                </c:pt>
                <c:pt idx="14">
                  <c:v>2016</c:v>
                </c:pt>
                <c:pt idx="15">
                  <c:v>2017</c:v>
                </c:pt>
                <c:pt idx="16">
                  <c:v>2018</c:v>
                </c:pt>
                <c:pt idx="17">
                  <c:v>2019</c:v>
                </c:pt>
              </c:strCache>
            </c:strRef>
          </c:cat>
          <c:val>
            <c:numRef>
              <c:extLst>
                <c:ext xmlns:c15="http://schemas.microsoft.com/office/drawing/2012/chart" uri="{02D57815-91ED-43cb-92C2-25804820EDAC}">
                  <c15:fullRef>
                    <c15:sqref>'Women in Computing'!$B$8:$S$8</c15:sqref>
                  </c15:fullRef>
                </c:ext>
              </c:extLst>
              <c:f>('Women in Computing'!$C$8,'Women in Computing'!$E$8,'Women in Computing'!$G$8,'Women in Computing'!$I$8,'Women in Computing'!$L$8,'Women in Computing'!$N$8,'Women in Computing'!$P$8:$S$8)</c:f>
            </c:numRef>
          </c:val>
          <c:smooth val="0"/>
          <c:extLst>
            <c:ext xmlns:c16="http://schemas.microsoft.com/office/drawing/2014/chart" uri="{C3380CC4-5D6E-409C-BE32-E72D297353CC}">
              <c16:uniqueId val="{00000004-2576-4732-ACC2-C2E0643C71BC}"/>
            </c:ext>
          </c:extLst>
        </c:ser>
        <c:ser>
          <c:idx val="5"/>
          <c:order val="5"/>
          <c:tx>
            <c:strRef>
              <c:f>'Women in Computing'!$A$9</c:f>
              <c:strCache>
                <c:ptCount val="1"/>
                <c:pt idx="0">
                  <c:v>Computer programmers</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1999</c:v>
                </c:pt>
                <c:pt idx="1">
                  <c:v>2002</c:v>
                </c:pt>
                <c:pt idx="2">
                  <c:v>2004</c:v>
                </c:pt>
                <c:pt idx="3">
                  <c:v>2009</c:v>
                </c:pt>
                <c:pt idx="4">
                  <c:v>2012</c:v>
                </c:pt>
                <c:pt idx="5">
                  <c:v>2014</c:v>
                </c:pt>
                <c:pt idx="6">
                  <c:v>2016</c:v>
                </c:pt>
                <c:pt idx="7">
                  <c:v>2017</c:v>
                </c:pt>
                <c:pt idx="8">
                  <c:v>2018</c:v>
                </c:pt>
                <c:pt idx="9">
                  <c:v>2019</c:v>
                </c:pt>
              </c:strCache>
            </c:strRef>
          </c:cat>
          <c:val>
            <c:numRef>
              <c:extLst>
                <c:ext xmlns:c15="http://schemas.microsoft.com/office/drawing/2012/chart" uri="{02D57815-91ED-43cb-92C2-25804820EDAC}">
                  <c15:fullRef>
                    <c15:sqref>'Women in Computing'!$B$9:$S$9</c15:sqref>
                  </c15:fullRef>
                </c:ext>
              </c:extLst>
              <c:f>('Women in Computing'!$C$9,'Women in Computing'!$E$9,'Women in Computing'!$G$9,'Women in Computing'!$I$9,'Women in Computing'!$L$9,'Women in Computing'!$N$9,'Women in Computing'!$P$9:$S$9)</c:f>
              <c:numCache>
                <c:formatCode>0%</c:formatCode>
                <c:ptCount val="10"/>
                <c:pt idx="0">
                  <c:v>0.26</c:v>
                </c:pt>
                <c:pt idx="1">
                  <c:v>0.26</c:v>
                </c:pt>
                <c:pt idx="2">
                  <c:v>0.27</c:v>
                </c:pt>
                <c:pt idx="3">
                  <c:v>0.2</c:v>
                </c:pt>
                <c:pt idx="4">
                  <c:v>0.23</c:v>
                </c:pt>
                <c:pt idx="5">
                  <c:v>0.21</c:v>
                </c:pt>
                <c:pt idx="6">
                  <c:v>0.23</c:v>
                </c:pt>
                <c:pt idx="7">
                  <c:v>0.21199999999999999</c:v>
                </c:pt>
                <c:pt idx="8">
                  <c:v>0.21199999999999999</c:v>
                </c:pt>
                <c:pt idx="9">
                  <c:v>0.20300000000000001</c:v>
                </c:pt>
              </c:numCache>
            </c:numRef>
          </c:val>
          <c:smooth val="0"/>
          <c:extLst>
            <c:ext xmlns:c16="http://schemas.microsoft.com/office/drawing/2014/chart" uri="{C3380CC4-5D6E-409C-BE32-E72D297353CC}">
              <c16:uniqueId val="{00000005-2576-4732-ACC2-C2E0643C71BC}"/>
            </c:ext>
          </c:extLst>
        </c:ser>
        <c:ser>
          <c:idx val="6"/>
          <c:order val="6"/>
          <c:tx>
            <c:strRef>
              <c:f>'Women in Computing'!$A$10</c:f>
              <c:strCache>
                <c:ptCount val="1"/>
                <c:pt idx="0">
                  <c:v>Network and computer systems administrators</c:v>
                </c:pt>
              </c:strCache>
            </c:strRef>
          </c:tx>
          <c:spPr>
            <a:ln w="28575" cap="rnd">
              <a:solidFill>
                <a:schemeClr val="accent1">
                  <a:lumMod val="60000"/>
                </a:schemeClr>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1999</c:v>
                </c:pt>
                <c:pt idx="1">
                  <c:v>2002</c:v>
                </c:pt>
                <c:pt idx="2">
                  <c:v>2004</c:v>
                </c:pt>
                <c:pt idx="3">
                  <c:v>2009</c:v>
                </c:pt>
                <c:pt idx="4">
                  <c:v>2012</c:v>
                </c:pt>
                <c:pt idx="5">
                  <c:v>2014</c:v>
                </c:pt>
                <c:pt idx="6">
                  <c:v>2016</c:v>
                </c:pt>
                <c:pt idx="7">
                  <c:v>2017</c:v>
                </c:pt>
                <c:pt idx="8">
                  <c:v>2018</c:v>
                </c:pt>
                <c:pt idx="9">
                  <c:v>2019</c:v>
                </c:pt>
              </c:strCache>
            </c:strRef>
          </c:cat>
          <c:val>
            <c:numRef>
              <c:extLst>
                <c:ext xmlns:c15="http://schemas.microsoft.com/office/drawing/2012/chart" uri="{02D57815-91ED-43cb-92C2-25804820EDAC}">
                  <c15:fullRef>
                    <c15:sqref>'Women in Computing'!$B$10:$S$10</c15:sqref>
                  </c15:fullRef>
                </c:ext>
              </c:extLst>
              <c:f>('Women in Computing'!$C$10,'Women in Computing'!$E$10,'Women in Computing'!$G$10,'Women in Computing'!$I$10,'Women in Computing'!$L$10,'Women in Computing'!$N$10,'Women in Computing'!$P$10:$S$10)</c:f>
              <c:numCache>
                <c:formatCode>0%</c:formatCode>
                <c:ptCount val="10"/>
                <c:pt idx="2">
                  <c:v>0.2</c:v>
                </c:pt>
                <c:pt idx="3">
                  <c:v>0.22</c:v>
                </c:pt>
                <c:pt idx="4">
                  <c:v>0.25</c:v>
                </c:pt>
                <c:pt idx="5">
                  <c:v>0.19</c:v>
                </c:pt>
                <c:pt idx="6">
                  <c:v>0.17</c:v>
                </c:pt>
                <c:pt idx="7">
                  <c:v>0.23499999999999999</c:v>
                </c:pt>
                <c:pt idx="8">
                  <c:v>0.21199999999999999</c:v>
                </c:pt>
                <c:pt idx="9">
                  <c:v>0.26100000000000001</c:v>
                </c:pt>
              </c:numCache>
            </c:numRef>
          </c:val>
          <c:smooth val="0"/>
          <c:extLst>
            <c:ext xmlns:c16="http://schemas.microsoft.com/office/drawing/2014/chart" uri="{C3380CC4-5D6E-409C-BE32-E72D297353CC}">
              <c16:uniqueId val="{00000006-2576-4732-ACC2-C2E0643C71BC}"/>
            </c:ext>
          </c:extLst>
        </c:ser>
        <c:ser>
          <c:idx val="7"/>
          <c:order val="7"/>
          <c:tx>
            <c:strRef>
              <c:f>'Women in Computing'!$A$11</c:f>
              <c:strCache>
                <c:ptCount val="1"/>
                <c:pt idx="0">
                  <c:v>Computer software engineers</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1999</c:v>
                </c:pt>
                <c:pt idx="1">
                  <c:v>2002</c:v>
                </c:pt>
                <c:pt idx="2">
                  <c:v>2004</c:v>
                </c:pt>
                <c:pt idx="3">
                  <c:v>2009</c:v>
                </c:pt>
                <c:pt idx="4">
                  <c:v>2012</c:v>
                </c:pt>
                <c:pt idx="5">
                  <c:v>2014</c:v>
                </c:pt>
                <c:pt idx="6">
                  <c:v>2016</c:v>
                </c:pt>
                <c:pt idx="7">
                  <c:v>2017</c:v>
                </c:pt>
                <c:pt idx="8">
                  <c:v>2018</c:v>
                </c:pt>
                <c:pt idx="9">
                  <c:v>2019</c:v>
                </c:pt>
              </c:strCache>
            </c:strRef>
          </c:cat>
          <c:val>
            <c:numRef>
              <c:extLst>
                <c:ext xmlns:c15="http://schemas.microsoft.com/office/drawing/2012/chart" uri="{02D57815-91ED-43cb-92C2-25804820EDAC}">
                  <c15:fullRef>
                    <c15:sqref>'Women in Computing'!$B$11:$S$11</c15:sqref>
                  </c15:fullRef>
                </c:ext>
              </c:extLst>
              <c:f>('Women in Computing'!$C$11,'Women in Computing'!$E$11,'Women in Computing'!$G$11,'Women in Computing'!$I$11,'Women in Computing'!$L$11,'Women in Computing'!$N$11,'Women in Computing'!$P$11:$S$11)</c:f>
              <c:numCache>
                <c:formatCode>0%</c:formatCode>
                <c:ptCount val="10"/>
                <c:pt idx="2">
                  <c:v>0.25</c:v>
                </c:pt>
                <c:pt idx="3">
                  <c:v>0.2</c:v>
                </c:pt>
                <c:pt idx="4">
                  <c:v>0.2</c:v>
                </c:pt>
                <c:pt idx="5">
                  <c:v>0.2</c:v>
                </c:pt>
                <c:pt idx="6">
                  <c:v>0.2</c:v>
                </c:pt>
                <c:pt idx="7">
                  <c:v>0.187</c:v>
                </c:pt>
                <c:pt idx="8">
                  <c:v>0.193</c:v>
                </c:pt>
                <c:pt idx="9">
                  <c:v>0.187</c:v>
                </c:pt>
              </c:numCache>
            </c:numRef>
          </c:val>
          <c:smooth val="0"/>
          <c:extLst>
            <c:ext xmlns:c16="http://schemas.microsoft.com/office/drawing/2014/chart" uri="{C3380CC4-5D6E-409C-BE32-E72D297353CC}">
              <c16:uniqueId val="{00000007-2576-4732-ACC2-C2E0643C71BC}"/>
            </c:ext>
          </c:extLst>
        </c:ser>
        <c:ser>
          <c:idx val="8"/>
          <c:order val="8"/>
          <c:tx>
            <c:strRef>
              <c:f>'Women in Computing'!$A$12</c:f>
              <c:strCache>
                <c:ptCount val="1"/>
                <c:pt idx="0">
                  <c:v>Computer hardware engineers</c:v>
                </c:pt>
              </c:strCache>
            </c:strRef>
          </c:tx>
          <c:spPr>
            <a:ln w="28575" cap="rnd">
              <a:solidFill>
                <a:schemeClr val="accent3">
                  <a:lumMod val="60000"/>
                </a:schemeClr>
              </a:solidFill>
              <a:round/>
            </a:ln>
            <a:effectLst/>
          </c:spPr>
          <c:marker>
            <c:symbol val="none"/>
          </c:marker>
          <c:cat>
            <c:strRef>
              <c:extLst>
                <c:ext xmlns:c15="http://schemas.microsoft.com/office/drawing/2012/chart" uri="{02D57815-91ED-43cb-92C2-25804820EDAC}">
                  <c15:fullRef>
                    <c15:sqref>'Women in Computing'!$B$3:$S$3</c15:sqref>
                  </c15:fullRef>
                </c:ext>
              </c:extLst>
              <c:f>('Women in Computing'!$C$3,'Women in Computing'!$E$3,'Women in Computing'!$G$3,'Women in Computing'!$I$3,'Women in Computing'!$L$3,'Women in Computing'!$N$3,'Women in Computing'!$P$3:$S$3)</c:f>
              <c:strCache>
                <c:ptCount val="10"/>
                <c:pt idx="0">
                  <c:v>1999</c:v>
                </c:pt>
                <c:pt idx="1">
                  <c:v>2002</c:v>
                </c:pt>
                <c:pt idx="2">
                  <c:v>2004</c:v>
                </c:pt>
                <c:pt idx="3">
                  <c:v>2009</c:v>
                </c:pt>
                <c:pt idx="4">
                  <c:v>2012</c:v>
                </c:pt>
                <c:pt idx="5">
                  <c:v>2014</c:v>
                </c:pt>
                <c:pt idx="6">
                  <c:v>2016</c:v>
                </c:pt>
                <c:pt idx="7">
                  <c:v>2017</c:v>
                </c:pt>
                <c:pt idx="8">
                  <c:v>2018</c:v>
                </c:pt>
                <c:pt idx="9">
                  <c:v>2019</c:v>
                </c:pt>
              </c:strCache>
            </c:strRef>
          </c:cat>
          <c:val>
            <c:numRef>
              <c:extLst>
                <c:ext xmlns:c15="http://schemas.microsoft.com/office/drawing/2012/chart" uri="{02D57815-91ED-43cb-92C2-25804820EDAC}">
                  <c15:fullRef>
                    <c15:sqref>'Women in Computing'!$B$12:$S$12</c15:sqref>
                  </c15:fullRef>
                </c:ext>
              </c:extLst>
              <c:f>('Women in Computing'!$C$12,'Women in Computing'!$E$12,'Women in Computing'!$G$12,'Women in Computing'!$I$12,'Women in Computing'!$L$12,'Women in Computing'!$N$12,'Women in Computing'!$P$12:$S$12)</c:f>
              <c:numCache>
                <c:formatCode>0%</c:formatCode>
                <c:ptCount val="10"/>
                <c:pt idx="2">
                  <c:v>0.13</c:v>
                </c:pt>
                <c:pt idx="3">
                  <c:v>0.09</c:v>
                </c:pt>
                <c:pt idx="4">
                  <c:v>0.15</c:v>
                </c:pt>
                <c:pt idx="5">
                  <c:v>0.15</c:v>
                </c:pt>
                <c:pt idx="6">
                  <c:v>0.25</c:v>
                </c:pt>
                <c:pt idx="7">
                  <c:v>0.17199999999999999</c:v>
                </c:pt>
                <c:pt idx="8">
                  <c:v>0.189</c:v>
                </c:pt>
                <c:pt idx="9">
                  <c:v>0.22800000000000001</c:v>
                </c:pt>
              </c:numCache>
            </c:numRef>
          </c:val>
          <c:smooth val="0"/>
          <c:extLst>
            <c:ext xmlns:c16="http://schemas.microsoft.com/office/drawing/2014/chart" uri="{C3380CC4-5D6E-409C-BE32-E72D297353CC}">
              <c16:uniqueId val="{00000008-2576-4732-ACC2-C2E0643C71BC}"/>
            </c:ext>
          </c:extLst>
        </c:ser>
        <c:dLbls>
          <c:showLegendKey val="0"/>
          <c:showVal val="0"/>
          <c:showCatName val="0"/>
          <c:showSerName val="0"/>
          <c:showPercent val="0"/>
          <c:showBubbleSize val="0"/>
        </c:dLbls>
        <c:smooth val="0"/>
        <c:axId val="373590800"/>
        <c:axId val="373598672"/>
      </c:lineChart>
      <c:catAx>
        <c:axId val="37359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598672"/>
        <c:crosses val="autoZero"/>
        <c:auto val="1"/>
        <c:lblAlgn val="ctr"/>
        <c:lblOffset val="100"/>
        <c:noMultiLvlLbl val="0"/>
      </c:catAx>
      <c:valAx>
        <c:axId val="373598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59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Race/Ethnicity of Women in Computing and Mathematical Occupations, 2007-2019</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RaceEthnWomenComp!$A$4</c:f>
              <c:strCache>
                <c:ptCount val="1"/>
                <c:pt idx="0">
                  <c:v>White</c:v>
                </c:pt>
              </c:strCache>
            </c:strRef>
          </c:tx>
          <c:spPr>
            <a:ln w="28575" cap="rnd">
              <a:solidFill>
                <a:schemeClr val="accent1"/>
              </a:solidFill>
              <a:round/>
            </a:ln>
            <a:effectLst/>
          </c:spPr>
          <c:marker>
            <c:symbol val="none"/>
          </c:marker>
          <c:cat>
            <c:strRef>
              <c:f>RaceEthnWomenComp!$B$3:$N$3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RaceEthnWomenComp!$B$4:$N$4</c:f>
              <c:numCache>
                <c:formatCode>0.0%</c:formatCode>
                <c:ptCount val="13"/>
                <c:pt idx="0">
                  <c:v>0.68028562480710231</c:v>
                </c:pt>
                <c:pt idx="1">
                  <c:v>0.74118415028309559</c:v>
                </c:pt>
                <c:pt idx="2">
                  <c:v>0.7440327917611631</c:v>
                </c:pt>
                <c:pt idx="3">
                  <c:v>0.74783175883548758</c:v>
                </c:pt>
                <c:pt idx="4">
                  <c:v>0.68972428020293952</c:v>
                </c:pt>
                <c:pt idx="5">
                  <c:v>0.68359087784320172</c:v>
                </c:pt>
                <c:pt idx="6">
                  <c:v>0.68044946258835604</c:v>
                </c:pt>
                <c:pt idx="7">
                  <c:v>0.68456414965094081</c:v>
                </c:pt>
                <c:pt idx="8">
                  <c:v>0.67206672118368882</c:v>
                </c:pt>
                <c:pt idx="9">
                  <c:v>0.63565900481093263</c:v>
                </c:pt>
                <c:pt idx="10">
                  <c:v>0.6316595143395437</c:v>
                </c:pt>
                <c:pt idx="11">
                  <c:v>0.61599999999999999</c:v>
                </c:pt>
                <c:pt idx="12">
                  <c:v>0.560875512995896</c:v>
                </c:pt>
              </c:numCache>
            </c:numRef>
          </c:val>
          <c:smooth val="0"/>
          <c:extLst>
            <c:ext xmlns:c16="http://schemas.microsoft.com/office/drawing/2014/chart" uri="{C3380CC4-5D6E-409C-BE32-E72D297353CC}">
              <c16:uniqueId val="{00000000-1AFB-4E4D-B8D3-E6658440A4DA}"/>
            </c:ext>
          </c:extLst>
        </c:ser>
        <c:ser>
          <c:idx val="1"/>
          <c:order val="1"/>
          <c:tx>
            <c:strRef>
              <c:f>RaceEthnWomenComp!$A$5</c:f>
              <c:strCache>
                <c:ptCount val="1"/>
                <c:pt idx="0">
                  <c:v>African American/Black</c:v>
                </c:pt>
              </c:strCache>
            </c:strRef>
          </c:tx>
          <c:spPr>
            <a:ln w="28575" cap="rnd">
              <a:solidFill>
                <a:schemeClr val="accent2"/>
              </a:solidFill>
              <a:round/>
            </a:ln>
            <a:effectLst/>
          </c:spPr>
          <c:marker>
            <c:symbol val="none"/>
          </c:marker>
          <c:cat>
            <c:strRef>
              <c:f>RaceEthnWomenComp!$B$3:$N$3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RaceEthnWomenComp!$B$5:$N$5</c:f>
              <c:numCache>
                <c:formatCode>0.0%</c:formatCode>
                <c:ptCount val="13"/>
                <c:pt idx="0">
                  <c:v>9.7027559412501602E-2</c:v>
                </c:pt>
                <c:pt idx="1">
                  <c:v>0.10663562967764748</c:v>
                </c:pt>
                <c:pt idx="2">
                  <c:v>9.5363795218797634E-2</c:v>
                </c:pt>
                <c:pt idx="3">
                  <c:v>9.7399632556774321E-2</c:v>
                </c:pt>
                <c:pt idx="4">
                  <c:v>0.10584398751342437</c:v>
                </c:pt>
                <c:pt idx="5">
                  <c:v>0.10225662791045223</c:v>
                </c:pt>
                <c:pt idx="6">
                  <c:v>0.11952390113006892</c:v>
                </c:pt>
                <c:pt idx="7">
                  <c:v>0.11369018990570301</c:v>
                </c:pt>
                <c:pt idx="8">
                  <c:v>0.12463547719132127</c:v>
                </c:pt>
                <c:pt idx="9">
                  <c:v>0.10262908007928576</c:v>
                </c:pt>
                <c:pt idx="10">
                  <c:v>0.12880730584048566</c:v>
                </c:pt>
                <c:pt idx="11">
                  <c:v>0.126</c:v>
                </c:pt>
                <c:pt idx="12">
                  <c:v>0.11422708618331054</c:v>
                </c:pt>
              </c:numCache>
            </c:numRef>
          </c:val>
          <c:smooth val="0"/>
          <c:extLst>
            <c:ext xmlns:c16="http://schemas.microsoft.com/office/drawing/2014/chart" uri="{C3380CC4-5D6E-409C-BE32-E72D297353CC}">
              <c16:uniqueId val="{00000001-1AFB-4E4D-B8D3-E6658440A4DA}"/>
            </c:ext>
          </c:extLst>
        </c:ser>
        <c:ser>
          <c:idx val="2"/>
          <c:order val="2"/>
          <c:tx>
            <c:strRef>
              <c:f>RaceEthnWomenComp!$A$6</c:f>
              <c:strCache>
                <c:ptCount val="1"/>
                <c:pt idx="0">
                  <c:v>Asian/Pacific Islander</c:v>
                </c:pt>
              </c:strCache>
            </c:strRef>
          </c:tx>
          <c:spPr>
            <a:ln w="28575" cap="rnd">
              <a:solidFill>
                <a:schemeClr val="accent3"/>
              </a:solidFill>
              <a:round/>
            </a:ln>
            <a:effectLst/>
          </c:spPr>
          <c:marker>
            <c:symbol val="none"/>
          </c:marker>
          <c:cat>
            <c:strRef>
              <c:f>RaceEthnWomenComp!$B$3:$N$3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RaceEthnWomenComp!$B$6:$N$6</c:f>
              <c:numCache>
                <c:formatCode>0.0%</c:formatCode>
                <c:ptCount val="13"/>
                <c:pt idx="0">
                  <c:v>0.17580699333708541</c:v>
                </c:pt>
                <c:pt idx="1">
                  <c:v>0.16081361033921587</c:v>
                </c:pt>
                <c:pt idx="2">
                  <c:v>0.16840632784325391</c:v>
                </c:pt>
                <c:pt idx="3">
                  <c:v>0.15926054768608608</c:v>
                </c:pt>
                <c:pt idx="4">
                  <c:v>0.15168183194533091</c:v>
                </c:pt>
                <c:pt idx="5">
                  <c:v>0.16590449432605037</c:v>
                </c:pt>
                <c:pt idx="6">
                  <c:v>0.20088294340776694</c:v>
                </c:pt>
                <c:pt idx="7">
                  <c:v>0.18220125923658781</c:v>
                </c:pt>
                <c:pt idx="8">
                  <c:v>0.20712451400944004</c:v>
                </c:pt>
                <c:pt idx="9">
                  <c:v>0.20691658725916284</c:v>
                </c:pt>
                <c:pt idx="10">
                  <c:v>0.19685144965459492</c:v>
                </c:pt>
                <c:pt idx="11">
                  <c:v>0.23300000000000001</c:v>
                </c:pt>
                <c:pt idx="12">
                  <c:v>0.24281805745554036</c:v>
                </c:pt>
              </c:numCache>
            </c:numRef>
          </c:val>
          <c:smooth val="0"/>
          <c:extLst>
            <c:ext xmlns:c16="http://schemas.microsoft.com/office/drawing/2014/chart" uri="{C3380CC4-5D6E-409C-BE32-E72D297353CC}">
              <c16:uniqueId val="{00000002-1AFB-4E4D-B8D3-E6658440A4DA}"/>
            </c:ext>
          </c:extLst>
        </c:ser>
        <c:ser>
          <c:idx val="3"/>
          <c:order val="3"/>
          <c:tx>
            <c:strRef>
              <c:f>RaceEthnWomenComp!$A$7</c:f>
              <c:strCache>
                <c:ptCount val="1"/>
                <c:pt idx="0">
                  <c:v>Latina/Hispanic</c:v>
                </c:pt>
              </c:strCache>
            </c:strRef>
          </c:tx>
          <c:spPr>
            <a:ln w="28575" cap="rnd">
              <a:solidFill>
                <a:schemeClr val="accent4"/>
              </a:solidFill>
              <a:round/>
            </a:ln>
            <a:effectLst/>
          </c:spPr>
          <c:marker>
            <c:symbol val="none"/>
          </c:marker>
          <c:cat>
            <c:strRef>
              <c:f>RaceEthnWomenComp!$B$3:$N$3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RaceEthnWomenComp!$B$7:$N$7</c:f>
              <c:numCache>
                <c:formatCode>0.0%</c:formatCode>
                <c:ptCount val="13"/>
                <c:pt idx="0">
                  <c:v>4.5796191064069285E-2</c:v>
                </c:pt>
                <c:pt idx="1">
                  <c:v>5.5064212115305294E-2</c:v>
                </c:pt>
                <c:pt idx="2">
                  <c:v>5.5817098561177829E-2</c:v>
                </c:pt>
                <c:pt idx="3">
                  <c:v>4.4060573776729318E-2</c:v>
                </c:pt>
                <c:pt idx="4">
                  <c:v>4.4766072762840024E-2</c:v>
                </c:pt>
                <c:pt idx="5">
                  <c:v>5.5205188749738475E-2</c:v>
                </c:pt>
                <c:pt idx="6">
                  <c:v>6.5169115724778154E-2</c:v>
                </c:pt>
                <c:pt idx="7">
                  <c:v>5.3768965064929383E-2</c:v>
                </c:pt>
                <c:pt idx="8">
                  <c:v>6.8885605115035692E-2</c:v>
                </c:pt>
                <c:pt idx="9">
                  <c:v>6.2088920910126202E-2</c:v>
                </c:pt>
                <c:pt idx="10">
                  <c:v>5.428354615867699E-2</c:v>
                </c:pt>
                <c:pt idx="11">
                  <c:v>7.9000000000000001E-2</c:v>
                </c:pt>
                <c:pt idx="12">
                  <c:v>8.2079343365253077E-2</c:v>
                </c:pt>
              </c:numCache>
            </c:numRef>
          </c:val>
          <c:smooth val="0"/>
          <c:extLst>
            <c:ext xmlns:c16="http://schemas.microsoft.com/office/drawing/2014/chart" uri="{C3380CC4-5D6E-409C-BE32-E72D297353CC}">
              <c16:uniqueId val="{00000003-1AFB-4E4D-B8D3-E6658440A4DA}"/>
            </c:ext>
          </c:extLst>
        </c:ser>
        <c:dLbls>
          <c:showLegendKey val="0"/>
          <c:showVal val="0"/>
          <c:showCatName val="0"/>
          <c:showSerName val="0"/>
          <c:showPercent val="0"/>
          <c:showBubbleSize val="0"/>
        </c:dLbls>
        <c:smooth val="0"/>
        <c:axId val="536675416"/>
        <c:axId val="536674432"/>
      </c:lineChart>
      <c:catAx>
        <c:axId val="536675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674432"/>
        <c:crosses val="autoZero"/>
        <c:auto val="1"/>
        <c:lblAlgn val="ctr"/>
        <c:lblOffset val="100"/>
        <c:noMultiLvlLbl val="0"/>
      </c:catAx>
      <c:valAx>
        <c:axId val="536674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67541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Percent of Women Employed in Computing and Mathematical Occupations by Race/Ethnicity, 2007-2019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'PrcntWomenEmplymnt RaceEthn'!$A$4</c:f>
              <c:strCache>
                <c:ptCount val="1"/>
                <c:pt idx="0">
                  <c:v>White</c:v>
                </c:pt>
              </c:strCache>
            </c:strRef>
          </c:tx>
          <c:spPr>
            <a:ln w="28575" cap="rnd">
              <a:solidFill>
                <a:schemeClr val="accent1"/>
              </a:solidFill>
              <a:round/>
            </a:ln>
            <a:effectLst/>
          </c:spPr>
          <c:marker>
            <c:symbol val="none"/>
          </c:marker>
          <c:cat>
            <c:strRef>
              <c:f>'PrcntWomenEmplymnt RaceEthn'!$B$3:$N$3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'PrcntWomenEmplymnt RaceEthn'!$B$4:$N$4</c:f>
              <c:numCache>
                <c:formatCode>0.0%</c:formatCode>
                <c:ptCount val="13"/>
                <c:pt idx="0">
                  <c:v>0.17104453817378423</c:v>
                </c:pt>
                <c:pt idx="1">
                  <c:v>0.17996780451562308</c:v>
                </c:pt>
                <c:pt idx="2">
                  <c:v>0.18313003567419947</c:v>
                </c:pt>
                <c:pt idx="3">
                  <c:v>0.19786803198527295</c:v>
                </c:pt>
                <c:pt idx="4">
                  <c:v>0.17412996886647231</c:v>
                </c:pt>
                <c:pt idx="5">
                  <c:v>0.17836940745784072</c:v>
                </c:pt>
                <c:pt idx="6">
                  <c:v>0.17115110327214905</c:v>
                </c:pt>
                <c:pt idx="7">
                  <c:v>0.17712643285342736</c:v>
                </c:pt>
                <c:pt idx="8">
                  <c:v>0.16280021296579894</c:v>
                </c:pt>
                <c:pt idx="9">
                  <c:v>0.16856713947366103</c:v>
                </c:pt>
                <c:pt idx="10">
                  <c:v>0.16250607190950062</c:v>
                </c:pt>
                <c:pt idx="11">
                  <c:v>0.158</c:v>
                </c:pt>
                <c:pt idx="12">
                  <c:v>0.153</c:v>
                </c:pt>
              </c:numCache>
            </c:numRef>
          </c:val>
          <c:smooth val="0"/>
          <c:extLst>
            <c:ext xmlns:c16="http://schemas.microsoft.com/office/drawing/2014/chart" uri="{C3380CC4-5D6E-409C-BE32-E72D297353CC}">
              <c16:uniqueId val="{00000000-5517-4661-B642-61EFEEEC0F5C}"/>
            </c:ext>
          </c:extLst>
        </c:ser>
        <c:ser>
          <c:idx val="1"/>
          <c:order val="1"/>
          <c:tx>
            <c:strRef>
              <c:f>'PrcntWomenEmplymnt RaceEthn'!$A$5</c:f>
              <c:strCache>
                <c:ptCount val="1"/>
                <c:pt idx="0">
                  <c:v>African American/Black</c:v>
                </c:pt>
              </c:strCache>
            </c:strRef>
          </c:tx>
          <c:spPr>
            <a:ln w="28575" cap="rnd">
              <a:solidFill>
                <a:schemeClr val="accent2"/>
              </a:solidFill>
              <a:round/>
            </a:ln>
            <a:effectLst/>
          </c:spPr>
          <c:marker>
            <c:symbol val="none"/>
          </c:marker>
          <c:cat>
            <c:strRef>
              <c:f>'PrcntWomenEmplymnt RaceEthn'!$B$3:$N$3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'PrcntWomenEmplymnt RaceEthn'!$B$5:$N$5</c:f>
              <c:numCache>
                <c:formatCode>0.0%</c:formatCode>
                <c:ptCount val="13"/>
                <c:pt idx="0">
                  <c:v>2.4395685407209097E-2</c:v>
                </c:pt>
                <c:pt idx="1">
                  <c:v>2.589232399113936E-2</c:v>
                </c:pt>
                <c:pt idx="2">
                  <c:v>2.3472050444318937E-2</c:v>
                </c:pt>
                <c:pt idx="3">
                  <c:v>2.577086808951274E-2</c:v>
                </c:pt>
                <c:pt idx="4">
                  <c:v>2.6721707179850156E-2</c:v>
                </c:pt>
                <c:pt idx="5">
                  <c:v>2.668182785962794E-2</c:v>
                </c:pt>
                <c:pt idx="6">
                  <c:v>3.0063434054290659E-2</c:v>
                </c:pt>
                <c:pt idx="7">
                  <c:v>2.9416582505370804E-2</c:v>
                </c:pt>
                <c:pt idx="8">
                  <c:v>3.0191469969088447E-2</c:v>
                </c:pt>
                <c:pt idx="9">
                  <c:v>2.7215677469910281E-2</c:v>
                </c:pt>
                <c:pt idx="10">
                  <c:v>3.313805749806404E-2</c:v>
                </c:pt>
                <c:pt idx="11">
                  <c:v>3.2000000000000001E-2</c:v>
                </c:pt>
                <c:pt idx="12">
                  <c:v>3.1E-2</c:v>
                </c:pt>
              </c:numCache>
            </c:numRef>
          </c:val>
          <c:smooth val="0"/>
          <c:extLst>
            <c:ext xmlns:c16="http://schemas.microsoft.com/office/drawing/2014/chart" uri="{C3380CC4-5D6E-409C-BE32-E72D297353CC}">
              <c16:uniqueId val="{00000001-5517-4661-B642-61EFEEEC0F5C}"/>
            </c:ext>
          </c:extLst>
        </c:ser>
        <c:ser>
          <c:idx val="2"/>
          <c:order val="2"/>
          <c:tx>
            <c:strRef>
              <c:f>'PrcntWomenEmplymnt RaceEthn'!$A$6</c:f>
              <c:strCache>
                <c:ptCount val="1"/>
                <c:pt idx="0">
                  <c:v>Asian/Pacific Islander</c:v>
                </c:pt>
              </c:strCache>
            </c:strRef>
          </c:tx>
          <c:spPr>
            <a:ln w="28575" cap="rnd">
              <a:solidFill>
                <a:schemeClr val="accent3"/>
              </a:solidFill>
              <a:round/>
            </a:ln>
            <a:effectLst/>
          </c:spPr>
          <c:marker>
            <c:symbol val="none"/>
          </c:marker>
          <c:cat>
            <c:strRef>
              <c:f>'PrcntWomenEmplymnt RaceEthn'!$B$3:$N$3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'PrcntWomenEmplymnt RaceEthn'!$B$6:$N$6</c:f>
              <c:numCache>
                <c:formatCode>0.0%</c:formatCode>
                <c:ptCount val="13"/>
                <c:pt idx="0">
                  <c:v>4.4203235944593182E-2</c:v>
                </c:pt>
                <c:pt idx="1">
                  <c:v>3.90473438725389E-2</c:v>
                </c:pt>
                <c:pt idx="2">
                  <c:v>4.1450131186685446E-2</c:v>
                </c:pt>
                <c:pt idx="3">
                  <c:v>4.213858367370419E-2</c:v>
                </c:pt>
                <c:pt idx="4">
                  <c:v>3.8294074070407635E-2</c:v>
                </c:pt>
                <c:pt idx="5">
                  <c:v>4.3289469340048764E-2</c:v>
                </c:pt>
                <c:pt idx="6">
                  <c:v>5.0527392970542019E-2</c:v>
                </c:pt>
                <c:pt idx="7">
                  <c:v>4.7143367245327125E-2</c:v>
                </c:pt>
                <c:pt idx="8">
                  <c:v>5.0173463330820303E-2</c:v>
                </c:pt>
                <c:pt idx="9">
                  <c:v>5.4871144685983961E-2</c:v>
                </c:pt>
                <c:pt idx="10">
                  <c:v>5.0643669741137327E-2</c:v>
                </c:pt>
                <c:pt idx="11">
                  <c:v>0.06</c:v>
                </c:pt>
                <c:pt idx="12">
                  <c:v>6.6000000000000003E-2</c:v>
                </c:pt>
              </c:numCache>
            </c:numRef>
          </c:val>
          <c:smooth val="0"/>
          <c:extLst>
            <c:ext xmlns:c16="http://schemas.microsoft.com/office/drawing/2014/chart" uri="{C3380CC4-5D6E-409C-BE32-E72D297353CC}">
              <c16:uniqueId val="{00000002-5517-4661-B642-61EFEEEC0F5C}"/>
            </c:ext>
          </c:extLst>
        </c:ser>
        <c:ser>
          <c:idx val="3"/>
          <c:order val="3"/>
          <c:tx>
            <c:strRef>
              <c:f>'PrcntWomenEmplymnt RaceEthn'!$A$7</c:f>
              <c:strCache>
                <c:ptCount val="1"/>
                <c:pt idx="0">
                  <c:v>Latina/Hispanic</c:v>
                </c:pt>
              </c:strCache>
            </c:strRef>
          </c:tx>
          <c:spPr>
            <a:ln w="28575" cap="rnd">
              <a:solidFill>
                <a:schemeClr val="accent4"/>
              </a:solidFill>
              <a:round/>
            </a:ln>
            <a:effectLst/>
          </c:spPr>
          <c:marker>
            <c:symbol val="none"/>
          </c:marker>
          <c:cat>
            <c:strRef>
              <c:f>'PrcntWomenEmplymnt RaceEthn'!$B$3:$N$3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'PrcntWomenEmplymnt RaceEthn'!$B$7:$N$7</c:f>
              <c:numCache>
                <c:formatCode>0.0%</c:formatCode>
                <c:ptCount val="13"/>
                <c:pt idx="0">
                  <c:v>1.1514558098876845E-2</c:v>
                </c:pt>
                <c:pt idx="1">
                  <c:v>1.3370206794072729E-2</c:v>
                </c:pt>
                <c:pt idx="2">
                  <c:v>1.3738355841203342E-2</c:v>
                </c:pt>
                <c:pt idx="3">
                  <c:v>1.1657941667146062E-2</c:v>
                </c:pt>
                <c:pt idx="4">
                  <c:v>1.1301784031981574E-2</c:v>
                </c:pt>
                <c:pt idx="5">
                  <c:v>1.4404693106726532E-2</c:v>
                </c:pt>
                <c:pt idx="6">
                  <c:v>1.6391762605173384E-2</c:v>
                </c:pt>
                <c:pt idx="7">
                  <c:v>1.3912363048850475E-2</c:v>
                </c:pt>
                <c:pt idx="8">
                  <c:v>1.6686722954015416E-2</c:v>
                </c:pt>
                <c:pt idx="9">
                  <c:v>1.6465041337594761E-2</c:v>
                </c:pt>
                <c:pt idx="10">
                  <c:v>1.3965444444841817E-2</c:v>
                </c:pt>
                <c:pt idx="11">
                  <c:v>0.02</c:v>
                </c:pt>
                <c:pt idx="12">
                  <c:v>2.1999999999999999E-2</c:v>
                </c:pt>
              </c:numCache>
            </c:numRef>
          </c:val>
          <c:smooth val="0"/>
          <c:extLst>
            <c:ext xmlns:c16="http://schemas.microsoft.com/office/drawing/2014/chart" uri="{C3380CC4-5D6E-409C-BE32-E72D297353CC}">
              <c16:uniqueId val="{00000003-5517-4661-B642-61EFEEEC0F5C}"/>
            </c:ext>
          </c:extLst>
        </c:ser>
        <c:ser>
          <c:idx val="4"/>
          <c:order val="4"/>
          <c:tx>
            <c:strRef>
              <c:f>'PrcntWomenEmplymnt RaceEthn'!$A$8</c:f>
              <c:strCache>
                <c:ptCount val="1"/>
                <c:pt idx="0">
                  <c:v>Total Women</c:v>
                </c:pt>
              </c:strCache>
            </c:strRef>
          </c:tx>
          <c:spPr>
            <a:ln w="28575" cap="rnd">
              <a:solidFill>
                <a:schemeClr val="accent5"/>
              </a:solidFill>
              <a:round/>
            </a:ln>
            <a:effectLst/>
          </c:spPr>
          <c:marker>
            <c:symbol val="none"/>
          </c:marker>
          <c:cat>
            <c:strRef>
              <c:f>'PrcntWomenEmplymnt RaceEthn'!$B$3:$N$3</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'PrcntWomenEmplymnt RaceEthn'!$B$8:$N$8</c:f>
              <c:numCache>
                <c:formatCode>0.0%</c:formatCode>
                <c:ptCount val="13"/>
                <c:pt idx="0">
                  <c:v>0.2514304755774967</c:v>
                </c:pt>
                <c:pt idx="1">
                  <c:v>0.24281118861875864</c:v>
                </c:pt>
                <c:pt idx="2">
                  <c:v>0.2461316728268407</c:v>
                </c:pt>
                <c:pt idx="3">
                  <c:v>0.26458896623137546</c:v>
                </c:pt>
                <c:pt idx="4">
                  <c:v>0.25246315645903833</c:v>
                </c:pt>
                <c:pt idx="5">
                  <c:v>0.26093005807891151</c:v>
                </c:pt>
                <c:pt idx="6">
                  <c:v>0.25152654632293897</c:v>
                </c:pt>
                <c:pt idx="7">
                  <c:v>0.25874336677394527</c:v>
                </c:pt>
                <c:pt idx="8">
                  <c:v>0.24223817045882637</c:v>
                </c:pt>
                <c:pt idx="9">
                  <c:v>0.26518485256698099</c:v>
                </c:pt>
                <c:pt idx="10">
                  <c:v>0.25726846223382738</c:v>
                </c:pt>
                <c:pt idx="11">
                  <c:v>0.25600000000000001</c:v>
                </c:pt>
                <c:pt idx="12">
                  <c:v>0.27300000000000002</c:v>
                </c:pt>
              </c:numCache>
            </c:numRef>
          </c:val>
          <c:smooth val="0"/>
          <c:extLst>
            <c:ext xmlns:c16="http://schemas.microsoft.com/office/drawing/2014/chart" uri="{C3380CC4-5D6E-409C-BE32-E72D297353CC}">
              <c16:uniqueId val="{00000004-5517-4661-B642-61EFEEEC0F5C}"/>
            </c:ext>
          </c:extLst>
        </c:ser>
        <c:dLbls>
          <c:showLegendKey val="0"/>
          <c:showVal val="0"/>
          <c:showCatName val="0"/>
          <c:showSerName val="0"/>
          <c:showPercent val="0"/>
          <c:showBubbleSize val="0"/>
        </c:dLbls>
        <c:smooth val="0"/>
        <c:axId val="538378344"/>
        <c:axId val="538381624"/>
      </c:lineChart>
      <c:catAx>
        <c:axId val="538378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381624"/>
        <c:crosses val="autoZero"/>
        <c:auto val="1"/>
        <c:lblAlgn val="ctr"/>
        <c:lblOffset val="100"/>
        <c:noMultiLvlLbl val="0"/>
      </c:catAx>
      <c:valAx>
        <c:axId val="5383816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378344"/>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Women</a:t>
            </a:r>
            <a:r>
              <a:rPr lang="en-US" baseline="0"/>
              <a:t> Employed in Computing Occupations by Race/Ethnicity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NmbrWomenEmplymntRaceEthn!$A$5</c:f>
              <c:strCache>
                <c:ptCount val="1"/>
                <c:pt idx="0">
                  <c:v>White</c:v>
                </c:pt>
              </c:strCache>
            </c:strRef>
          </c:tx>
          <c:spPr>
            <a:solidFill>
              <a:schemeClr val="accent1"/>
            </a:solidFill>
            <a:ln>
              <a:noFill/>
            </a:ln>
            <a:effectLst/>
          </c:spPr>
          <c:invertIfNegative val="0"/>
          <c:cat>
            <c:strRef>
              <c:f>NmbrWomenEmplymntRaceEthn!$B$4:$N$4</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NmbrWomenEmplymntRaceEthn!$B$5:$N$5</c:f>
              <c:numCache>
                <c:formatCode>#,##0</c:formatCode>
                <c:ptCount val="13"/>
                <c:pt idx="0">
                  <c:v>621000</c:v>
                </c:pt>
                <c:pt idx="1">
                  <c:v>660000</c:v>
                </c:pt>
                <c:pt idx="2">
                  <c:v>622000</c:v>
                </c:pt>
                <c:pt idx="3">
                  <c:v>661000</c:v>
                </c:pt>
                <c:pt idx="4">
                  <c:v>652000</c:v>
                </c:pt>
                <c:pt idx="5">
                  <c:v>683000</c:v>
                </c:pt>
                <c:pt idx="6">
                  <c:v>694000</c:v>
                </c:pt>
                <c:pt idx="7">
                  <c:v>740000</c:v>
                </c:pt>
                <c:pt idx="8">
                  <c:v>751000</c:v>
                </c:pt>
                <c:pt idx="9">
                  <c:v>751000</c:v>
                </c:pt>
                <c:pt idx="10">
                  <c:v>793000</c:v>
                </c:pt>
                <c:pt idx="11">
                  <c:v>809000</c:v>
                </c:pt>
                <c:pt idx="12" formatCode="0">
                  <c:v>820000</c:v>
                </c:pt>
              </c:numCache>
            </c:numRef>
          </c:val>
          <c:extLst>
            <c:ext xmlns:c16="http://schemas.microsoft.com/office/drawing/2014/chart" uri="{C3380CC4-5D6E-409C-BE32-E72D297353CC}">
              <c16:uniqueId val="{00000000-BCDD-4B4C-A14F-479A7CE9B2FC}"/>
            </c:ext>
          </c:extLst>
        </c:ser>
        <c:ser>
          <c:idx val="1"/>
          <c:order val="1"/>
          <c:tx>
            <c:strRef>
              <c:f>NmbrWomenEmplymntRaceEthn!$A$6</c:f>
              <c:strCache>
                <c:ptCount val="1"/>
                <c:pt idx="0">
                  <c:v>African American/Black</c:v>
                </c:pt>
              </c:strCache>
            </c:strRef>
          </c:tx>
          <c:spPr>
            <a:solidFill>
              <a:schemeClr val="accent2"/>
            </a:solidFill>
            <a:ln>
              <a:noFill/>
            </a:ln>
            <a:effectLst/>
          </c:spPr>
          <c:invertIfNegative val="0"/>
          <c:cat>
            <c:strRef>
              <c:f>NmbrWomenEmplymntRaceEthn!$B$4:$N$4</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NmbrWomenEmplymntRaceEthn!$B$6:$N$6</c:f>
              <c:numCache>
                <c:formatCode>#,##0</c:formatCode>
                <c:ptCount val="13"/>
                <c:pt idx="0">
                  <c:v>88000</c:v>
                </c:pt>
                <c:pt idx="1">
                  <c:v>91000</c:v>
                </c:pt>
                <c:pt idx="2">
                  <c:v>81000</c:v>
                </c:pt>
                <c:pt idx="3">
                  <c:v>88000</c:v>
                </c:pt>
                <c:pt idx="4">
                  <c:v>98000</c:v>
                </c:pt>
                <c:pt idx="5">
                  <c:v>104000</c:v>
                </c:pt>
                <c:pt idx="6">
                  <c:v>119000</c:v>
                </c:pt>
                <c:pt idx="7">
                  <c:v>123000</c:v>
                </c:pt>
                <c:pt idx="8">
                  <c:v>128000</c:v>
                </c:pt>
                <c:pt idx="9">
                  <c:v>128000</c:v>
                </c:pt>
                <c:pt idx="10">
                  <c:v>155000</c:v>
                </c:pt>
                <c:pt idx="11">
                  <c:v>165000</c:v>
                </c:pt>
                <c:pt idx="12" formatCode="0">
                  <c:v>167000</c:v>
                </c:pt>
              </c:numCache>
            </c:numRef>
          </c:val>
          <c:extLst>
            <c:ext xmlns:c16="http://schemas.microsoft.com/office/drawing/2014/chart" uri="{C3380CC4-5D6E-409C-BE32-E72D297353CC}">
              <c16:uniqueId val="{00000001-BCDD-4B4C-A14F-479A7CE9B2FC}"/>
            </c:ext>
          </c:extLst>
        </c:ser>
        <c:ser>
          <c:idx val="2"/>
          <c:order val="2"/>
          <c:tx>
            <c:strRef>
              <c:f>NmbrWomenEmplymntRaceEthn!$A$7</c:f>
              <c:strCache>
                <c:ptCount val="1"/>
                <c:pt idx="0">
                  <c:v>Asian</c:v>
                </c:pt>
              </c:strCache>
            </c:strRef>
          </c:tx>
          <c:spPr>
            <a:solidFill>
              <a:schemeClr val="accent3"/>
            </a:solidFill>
            <a:ln>
              <a:noFill/>
            </a:ln>
            <a:effectLst/>
          </c:spPr>
          <c:invertIfNegative val="0"/>
          <c:cat>
            <c:strRef>
              <c:f>NmbrWomenEmplymntRaceEthn!$B$4:$N$4</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NmbrWomenEmplymntRaceEthn!$B$7:$N$7</c:f>
              <c:numCache>
                <c:formatCode>#,##0</c:formatCode>
                <c:ptCount val="13"/>
                <c:pt idx="0">
                  <c:v>155000</c:v>
                </c:pt>
                <c:pt idx="1">
                  <c:v>143000</c:v>
                </c:pt>
                <c:pt idx="2">
                  <c:v>143000</c:v>
                </c:pt>
                <c:pt idx="3">
                  <c:v>145000</c:v>
                </c:pt>
                <c:pt idx="4">
                  <c:v>140000</c:v>
                </c:pt>
                <c:pt idx="5">
                  <c:v>166000</c:v>
                </c:pt>
                <c:pt idx="6">
                  <c:v>202000</c:v>
                </c:pt>
                <c:pt idx="7">
                  <c:v>201000</c:v>
                </c:pt>
                <c:pt idx="8">
                  <c:v>250000</c:v>
                </c:pt>
                <c:pt idx="9">
                  <c:v>250000</c:v>
                </c:pt>
                <c:pt idx="10">
                  <c:v>242000</c:v>
                </c:pt>
                <c:pt idx="11">
                  <c:v>306000</c:v>
                </c:pt>
                <c:pt idx="12" formatCode="0">
                  <c:v>355000</c:v>
                </c:pt>
              </c:numCache>
            </c:numRef>
          </c:val>
          <c:extLst>
            <c:ext xmlns:c16="http://schemas.microsoft.com/office/drawing/2014/chart" uri="{C3380CC4-5D6E-409C-BE32-E72D297353CC}">
              <c16:uniqueId val="{00000002-BCDD-4B4C-A14F-479A7CE9B2FC}"/>
            </c:ext>
          </c:extLst>
        </c:ser>
        <c:ser>
          <c:idx val="3"/>
          <c:order val="3"/>
          <c:tx>
            <c:strRef>
              <c:f>NmbrWomenEmplymntRaceEthn!$A$8</c:f>
              <c:strCache>
                <c:ptCount val="1"/>
                <c:pt idx="0">
                  <c:v>Latina/Hispanic</c:v>
                </c:pt>
              </c:strCache>
            </c:strRef>
          </c:tx>
          <c:spPr>
            <a:solidFill>
              <a:schemeClr val="accent4"/>
            </a:solidFill>
            <a:ln>
              <a:noFill/>
            </a:ln>
            <a:effectLst/>
          </c:spPr>
          <c:invertIfNegative val="0"/>
          <c:cat>
            <c:strRef>
              <c:f>NmbrWomenEmplymntRaceEthn!$B$4:$N$4</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NmbrWomenEmplymntRaceEthn!$B$8:$N$8</c:f>
              <c:numCache>
                <c:formatCode>#,##0</c:formatCode>
                <c:ptCount val="13"/>
                <c:pt idx="0">
                  <c:v>43000</c:v>
                </c:pt>
                <c:pt idx="1">
                  <c:v>45000</c:v>
                </c:pt>
                <c:pt idx="2">
                  <c:v>51000</c:v>
                </c:pt>
                <c:pt idx="3">
                  <c:v>41000</c:v>
                </c:pt>
                <c:pt idx="4">
                  <c:v>38000</c:v>
                </c:pt>
                <c:pt idx="5">
                  <c:v>57000</c:v>
                </c:pt>
                <c:pt idx="6">
                  <c:v>62000</c:v>
                </c:pt>
                <c:pt idx="7">
                  <c:v>59000</c:v>
                </c:pt>
                <c:pt idx="8">
                  <c:v>80000</c:v>
                </c:pt>
                <c:pt idx="9">
                  <c:v>80000</c:v>
                </c:pt>
                <c:pt idx="10">
                  <c:v>68000</c:v>
                </c:pt>
                <c:pt idx="11">
                  <c:v>104000</c:v>
                </c:pt>
                <c:pt idx="12" formatCode="0">
                  <c:v>120000</c:v>
                </c:pt>
              </c:numCache>
            </c:numRef>
          </c:val>
          <c:extLst>
            <c:ext xmlns:c16="http://schemas.microsoft.com/office/drawing/2014/chart" uri="{C3380CC4-5D6E-409C-BE32-E72D297353CC}">
              <c16:uniqueId val="{00000003-BCDD-4B4C-A14F-479A7CE9B2FC}"/>
            </c:ext>
          </c:extLst>
        </c:ser>
        <c:dLbls>
          <c:showLegendKey val="0"/>
          <c:showVal val="0"/>
          <c:showCatName val="0"/>
          <c:showSerName val="0"/>
          <c:showPercent val="0"/>
          <c:showBubbleSize val="0"/>
        </c:dLbls>
        <c:gapWidth val="150"/>
        <c:overlap val="100"/>
        <c:axId val="489442896"/>
        <c:axId val="489446176"/>
      </c:barChart>
      <c:catAx>
        <c:axId val="48944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9446176"/>
        <c:crosses val="autoZero"/>
        <c:auto val="1"/>
        <c:lblAlgn val="ctr"/>
        <c:lblOffset val="100"/>
        <c:noMultiLvlLbl val="0"/>
      </c:catAx>
      <c:valAx>
        <c:axId val="48944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9442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Women's Percentage of Computer Science Faculty, 1993-2018</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WomenCSfaculty!$A$4</c:f>
              <c:strCache>
                <c:ptCount val="1"/>
                <c:pt idx="0">
                  <c:v>Newly hired, tenure-track</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WomenCSfaculty!$B$3:$Z$3</c15:sqref>
                  </c15:fullRef>
                </c:ext>
              </c:extLst>
              <c:f>(WomenCSfaculty!$B$3,WomenCSfaculty!$D$3,WomenCSfaculty!$F$3,WomenCSfaculty!$H$3,WomenCSfaculty!$J$3,WomenCSfaculty!$L$3,WomenCSfaculty!$N$3,WomenCSfaculty!$P$3,WomenCSfaculty!$R$3,WomenCSfaculty!$T$3,WomenCSfaculty!$V$3,WomenCSfaculty!$X$3,WomenCSfaculty!$Z$3)</c:f>
              <c:strCache>
                <c:ptCount val="13"/>
                <c:pt idx="0">
                  <c:v>1993-94</c:v>
                </c:pt>
                <c:pt idx="1">
                  <c:v>1995-96</c:v>
                </c:pt>
                <c:pt idx="2">
                  <c:v>1997-98</c:v>
                </c:pt>
                <c:pt idx="3">
                  <c:v>1999-00</c:v>
                </c:pt>
                <c:pt idx="4">
                  <c:v>2001-02</c:v>
                </c:pt>
                <c:pt idx="5">
                  <c:v>2003-04</c:v>
                </c:pt>
                <c:pt idx="6">
                  <c:v>2005-06</c:v>
                </c:pt>
                <c:pt idx="7">
                  <c:v>2007-08</c:v>
                </c:pt>
                <c:pt idx="8">
                  <c:v>2009-10</c:v>
                </c:pt>
                <c:pt idx="9">
                  <c:v>2011-12</c:v>
                </c:pt>
                <c:pt idx="10">
                  <c:v>2013-14</c:v>
                </c:pt>
                <c:pt idx="11">
                  <c:v>2015-16</c:v>
                </c:pt>
                <c:pt idx="12">
                  <c:v>2017-18</c:v>
                </c:pt>
              </c:strCache>
            </c:strRef>
          </c:cat>
          <c:val>
            <c:numRef>
              <c:extLst>
                <c:ext xmlns:c15="http://schemas.microsoft.com/office/drawing/2012/chart" uri="{02D57815-91ED-43cb-92C2-25804820EDAC}">
                  <c15:fullRef>
                    <c15:sqref>WomenCSfaculty!$B$4:$Z$4</c15:sqref>
                  </c15:fullRef>
                </c:ext>
              </c:extLst>
              <c:f>(WomenCSfaculty!$B$4,WomenCSfaculty!$D$4,WomenCSfaculty!$F$4,WomenCSfaculty!$H$4,WomenCSfaculty!$J$4,WomenCSfaculty!$L$4,WomenCSfaculty!$N$4,WomenCSfaculty!$P$4,WomenCSfaculty!$R$4,WomenCSfaculty!$T$4,WomenCSfaculty!$V$4,WomenCSfaculty!$X$4,WomenCSfaculty!$Z$4)</c:f>
              <c:numCache>
                <c:formatCode>0%</c:formatCode>
                <c:ptCount val="13"/>
                <c:pt idx="0">
                  <c:v>0.17</c:v>
                </c:pt>
                <c:pt idx="1">
                  <c:v>0.15</c:v>
                </c:pt>
                <c:pt idx="2">
                  <c:v>0.13</c:v>
                </c:pt>
                <c:pt idx="3">
                  <c:v>0.13</c:v>
                </c:pt>
                <c:pt idx="4">
                  <c:v>0.17</c:v>
                </c:pt>
                <c:pt idx="5">
                  <c:v>0.18</c:v>
                </c:pt>
                <c:pt idx="6">
                  <c:v>0.2</c:v>
                </c:pt>
                <c:pt idx="7">
                  <c:v>0.22</c:v>
                </c:pt>
                <c:pt idx="8">
                  <c:v>0.26500000000000001</c:v>
                </c:pt>
                <c:pt idx="9">
                  <c:v>0.22</c:v>
                </c:pt>
                <c:pt idx="10">
                  <c:v>0.22</c:v>
                </c:pt>
                <c:pt idx="11">
                  <c:v>0.24299999999999999</c:v>
                </c:pt>
                <c:pt idx="12">
                  <c:v>0.22900000000000001</c:v>
                </c:pt>
              </c:numCache>
            </c:numRef>
          </c:val>
          <c:smooth val="0"/>
          <c:extLst>
            <c:ext xmlns:c16="http://schemas.microsoft.com/office/drawing/2014/chart" uri="{C3380CC4-5D6E-409C-BE32-E72D297353CC}">
              <c16:uniqueId val="{00000000-CA49-438A-9631-E548F35ACC53}"/>
            </c:ext>
          </c:extLst>
        </c:ser>
        <c:ser>
          <c:idx val="1"/>
          <c:order val="1"/>
          <c:tx>
            <c:strRef>
              <c:f>WomenCSfaculty!$A$5</c:f>
              <c:strCache>
                <c:ptCount val="1"/>
                <c:pt idx="0">
                  <c:v>Assistant</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WomenCSfaculty!$B$3:$Z$3</c15:sqref>
                  </c15:fullRef>
                </c:ext>
              </c:extLst>
              <c:f>(WomenCSfaculty!$B$3,WomenCSfaculty!$D$3,WomenCSfaculty!$F$3,WomenCSfaculty!$H$3,WomenCSfaculty!$J$3,WomenCSfaculty!$L$3,WomenCSfaculty!$N$3,WomenCSfaculty!$P$3,WomenCSfaculty!$R$3,WomenCSfaculty!$T$3,WomenCSfaculty!$V$3,WomenCSfaculty!$X$3,WomenCSfaculty!$Z$3)</c:f>
              <c:strCache>
                <c:ptCount val="13"/>
                <c:pt idx="0">
                  <c:v>1993-94</c:v>
                </c:pt>
                <c:pt idx="1">
                  <c:v>1995-96</c:v>
                </c:pt>
                <c:pt idx="2">
                  <c:v>1997-98</c:v>
                </c:pt>
                <c:pt idx="3">
                  <c:v>1999-00</c:v>
                </c:pt>
                <c:pt idx="4">
                  <c:v>2001-02</c:v>
                </c:pt>
                <c:pt idx="5">
                  <c:v>2003-04</c:v>
                </c:pt>
                <c:pt idx="6">
                  <c:v>2005-06</c:v>
                </c:pt>
                <c:pt idx="7">
                  <c:v>2007-08</c:v>
                </c:pt>
                <c:pt idx="8">
                  <c:v>2009-10</c:v>
                </c:pt>
                <c:pt idx="9">
                  <c:v>2011-12</c:v>
                </c:pt>
                <c:pt idx="10">
                  <c:v>2013-14</c:v>
                </c:pt>
                <c:pt idx="11">
                  <c:v>2015-16</c:v>
                </c:pt>
                <c:pt idx="12">
                  <c:v>2017-18</c:v>
                </c:pt>
              </c:strCache>
            </c:strRef>
          </c:cat>
          <c:val>
            <c:numRef>
              <c:extLst>
                <c:ext xmlns:c15="http://schemas.microsoft.com/office/drawing/2012/chart" uri="{02D57815-91ED-43cb-92C2-25804820EDAC}">
                  <c15:fullRef>
                    <c15:sqref>WomenCSfaculty!$B$5:$Z$5</c15:sqref>
                  </c15:fullRef>
                </c:ext>
              </c:extLst>
              <c:f>(WomenCSfaculty!$B$5,WomenCSfaculty!$D$5,WomenCSfaculty!$F$5,WomenCSfaculty!$H$5,WomenCSfaculty!$J$5,WomenCSfaculty!$L$5,WomenCSfaculty!$N$5,WomenCSfaculty!$P$5,WomenCSfaculty!$R$5,WomenCSfaculty!$T$5,WomenCSfaculty!$V$5,WomenCSfaculty!$X$5,WomenCSfaculty!$Z$5)</c:f>
              <c:numCache>
                <c:formatCode>0%</c:formatCode>
                <c:ptCount val="13"/>
                <c:pt idx="0">
                  <c:v>0.18</c:v>
                </c:pt>
                <c:pt idx="1">
                  <c:v>0.19</c:v>
                </c:pt>
                <c:pt idx="2">
                  <c:v>0.16</c:v>
                </c:pt>
                <c:pt idx="3">
                  <c:v>0.16</c:v>
                </c:pt>
                <c:pt idx="4">
                  <c:v>0.15</c:v>
                </c:pt>
                <c:pt idx="5">
                  <c:v>0.16</c:v>
                </c:pt>
                <c:pt idx="6">
                  <c:v>0.19</c:v>
                </c:pt>
                <c:pt idx="7">
                  <c:v>0.22</c:v>
                </c:pt>
                <c:pt idx="8">
                  <c:v>0.25800000000000001</c:v>
                </c:pt>
                <c:pt idx="9">
                  <c:v>0.26</c:v>
                </c:pt>
                <c:pt idx="10">
                  <c:v>0.25</c:v>
                </c:pt>
                <c:pt idx="11">
                  <c:v>0.23800000000000002</c:v>
                </c:pt>
                <c:pt idx="12">
                  <c:v>0.22700000000000001</c:v>
                </c:pt>
              </c:numCache>
            </c:numRef>
          </c:val>
          <c:smooth val="0"/>
          <c:extLst>
            <c:ext xmlns:c16="http://schemas.microsoft.com/office/drawing/2014/chart" uri="{C3380CC4-5D6E-409C-BE32-E72D297353CC}">
              <c16:uniqueId val="{00000001-CA49-438A-9631-E548F35ACC53}"/>
            </c:ext>
          </c:extLst>
        </c:ser>
        <c:ser>
          <c:idx val="2"/>
          <c:order val="2"/>
          <c:tx>
            <c:strRef>
              <c:f>WomenCSfaculty!$A$6</c:f>
              <c:strCache>
                <c:ptCount val="1"/>
                <c:pt idx="0">
                  <c:v>Associate</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WomenCSfaculty!$B$3:$Z$3</c15:sqref>
                  </c15:fullRef>
                </c:ext>
              </c:extLst>
              <c:f>(WomenCSfaculty!$B$3,WomenCSfaculty!$D$3,WomenCSfaculty!$F$3,WomenCSfaculty!$H$3,WomenCSfaculty!$J$3,WomenCSfaculty!$L$3,WomenCSfaculty!$N$3,WomenCSfaculty!$P$3,WomenCSfaculty!$R$3,WomenCSfaculty!$T$3,WomenCSfaculty!$V$3,WomenCSfaculty!$X$3,WomenCSfaculty!$Z$3)</c:f>
              <c:strCache>
                <c:ptCount val="13"/>
                <c:pt idx="0">
                  <c:v>1993-94</c:v>
                </c:pt>
                <c:pt idx="1">
                  <c:v>1995-96</c:v>
                </c:pt>
                <c:pt idx="2">
                  <c:v>1997-98</c:v>
                </c:pt>
                <c:pt idx="3">
                  <c:v>1999-00</c:v>
                </c:pt>
                <c:pt idx="4">
                  <c:v>2001-02</c:v>
                </c:pt>
                <c:pt idx="5">
                  <c:v>2003-04</c:v>
                </c:pt>
                <c:pt idx="6">
                  <c:v>2005-06</c:v>
                </c:pt>
                <c:pt idx="7">
                  <c:v>2007-08</c:v>
                </c:pt>
                <c:pt idx="8">
                  <c:v>2009-10</c:v>
                </c:pt>
                <c:pt idx="9">
                  <c:v>2011-12</c:v>
                </c:pt>
                <c:pt idx="10">
                  <c:v>2013-14</c:v>
                </c:pt>
                <c:pt idx="11">
                  <c:v>2015-16</c:v>
                </c:pt>
                <c:pt idx="12">
                  <c:v>2017-18</c:v>
                </c:pt>
              </c:strCache>
            </c:strRef>
          </c:cat>
          <c:val>
            <c:numRef>
              <c:extLst>
                <c:ext xmlns:c15="http://schemas.microsoft.com/office/drawing/2012/chart" uri="{02D57815-91ED-43cb-92C2-25804820EDAC}">
                  <c15:fullRef>
                    <c15:sqref>WomenCSfaculty!$B$6:$Z$6</c15:sqref>
                  </c15:fullRef>
                </c:ext>
              </c:extLst>
              <c:f>(WomenCSfaculty!$B$6,WomenCSfaculty!$D$6,WomenCSfaculty!$F$6,WomenCSfaculty!$H$6,WomenCSfaculty!$J$6,WomenCSfaculty!$L$6,WomenCSfaculty!$N$6,WomenCSfaculty!$P$6,WomenCSfaculty!$R$6,WomenCSfaculty!$T$6,WomenCSfaculty!$V$6,WomenCSfaculty!$X$6,WomenCSfaculty!$Z$6)</c:f>
              <c:numCache>
                <c:formatCode>0%</c:formatCode>
                <c:ptCount val="13"/>
                <c:pt idx="0">
                  <c:v>0.09</c:v>
                </c:pt>
                <c:pt idx="1">
                  <c:v>0.1</c:v>
                </c:pt>
                <c:pt idx="2">
                  <c:v>0.12</c:v>
                </c:pt>
                <c:pt idx="3">
                  <c:v>0.12</c:v>
                </c:pt>
                <c:pt idx="4">
                  <c:v>0.13</c:v>
                </c:pt>
                <c:pt idx="5">
                  <c:v>0.12</c:v>
                </c:pt>
                <c:pt idx="6">
                  <c:v>0.13</c:v>
                </c:pt>
                <c:pt idx="7">
                  <c:v>0.15</c:v>
                </c:pt>
                <c:pt idx="8">
                  <c:v>0.159</c:v>
                </c:pt>
                <c:pt idx="9">
                  <c:v>0.2</c:v>
                </c:pt>
                <c:pt idx="10">
                  <c:v>0.21</c:v>
                </c:pt>
                <c:pt idx="11">
                  <c:v>0.22399999999999998</c:v>
                </c:pt>
                <c:pt idx="12">
                  <c:v>0.23200000000000001</c:v>
                </c:pt>
              </c:numCache>
            </c:numRef>
          </c:val>
          <c:smooth val="0"/>
          <c:extLst>
            <c:ext xmlns:c16="http://schemas.microsoft.com/office/drawing/2014/chart" uri="{C3380CC4-5D6E-409C-BE32-E72D297353CC}">
              <c16:uniqueId val="{00000002-CA49-438A-9631-E548F35ACC53}"/>
            </c:ext>
          </c:extLst>
        </c:ser>
        <c:ser>
          <c:idx val="3"/>
          <c:order val="3"/>
          <c:tx>
            <c:strRef>
              <c:f>WomenCSfaculty!$A$7</c:f>
              <c:strCache>
                <c:ptCount val="1"/>
                <c:pt idx="0">
                  <c:v>Full</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WomenCSfaculty!$B$3:$Z$3</c15:sqref>
                  </c15:fullRef>
                </c:ext>
              </c:extLst>
              <c:f>(WomenCSfaculty!$B$3,WomenCSfaculty!$D$3,WomenCSfaculty!$F$3,WomenCSfaculty!$H$3,WomenCSfaculty!$J$3,WomenCSfaculty!$L$3,WomenCSfaculty!$N$3,WomenCSfaculty!$P$3,WomenCSfaculty!$R$3,WomenCSfaculty!$T$3,WomenCSfaculty!$V$3,WomenCSfaculty!$X$3,WomenCSfaculty!$Z$3)</c:f>
              <c:strCache>
                <c:ptCount val="13"/>
                <c:pt idx="0">
                  <c:v>1993-94</c:v>
                </c:pt>
                <c:pt idx="1">
                  <c:v>1995-96</c:v>
                </c:pt>
                <c:pt idx="2">
                  <c:v>1997-98</c:v>
                </c:pt>
                <c:pt idx="3">
                  <c:v>1999-00</c:v>
                </c:pt>
                <c:pt idx="4">
                  <c:v>2001-02</c:v>
                </c:pt>
                <c:pt idx="5">
                  <c:v>2003-04</c:v>
                </c:pt>
                <c:pt idx="6">
                  <c:v>2005-06</c:v>
                </c:pt>
                <c:pt idx="7">
                  <c:v>2007-08</c:v>
                </c:pt>
                <c:pt idx="8">
                  <c:v>2009-10</c:v>
                </c:pt>
                <c:pt idx="9">
                  <c:v>2011-12</c:v>
                </c:pt>
                <c:pt idx="10">
                  <c:v>2013-14</c:v>
                </c:pt>
                <c:pt idx="11">
                  <c:v>2015-16</c:v>
                </c:pt>
                <c:pt idx="12">
                  <c:v>2017-18</c:v>
                </c:pt>
              </c:strCache>
            </c:strRef>
          </c:cat>
          <c:val>
            <c:numRef>
              <c:extLst>
                <c:ext xmlns:c15="http://schemas.microsoft.com/office/drawing/2012/chart" uri="{02D57815-91ED-43cb-92C2-25804820EDAC}">
                  <c15:fullRef>
                    <c15:sqref>WomenCSfaculty!$B$7:$Z$7</c15:sqref>
                  </c15:fullRef>
                </c:ext>
              </c:extLst>
              <c:f>(WomenCSfaculty!$B$7,WomenCSfaculty!$D$7,WomenCSfaculty!$F$7,WomenCSfaculty!$H$7,WomenCSfaculty!$J$7,WomenCSfaculty!$L$7,WomenCSfaculty!$N$7,WomenCSfaculty!$P$7,WomenCSfaculty!$R$7,WomenCSfaculty!$T$7,WomenCSfaculty!$V$7,WomenCSfaculty!$X$7,WomenCSfaculty!$Z$7)</c:f>
              <c:numCache>
                <c:formatCode>0%</c:formatCode>
                <c:ptCount val="13"/>
                <c:pt idx="0">
                  <c:v>0.05</c:v>
                </c:pt>
                <c:pt idx="1">
                  <c:v>0.06</c:v>
                </c:pt>
                <c:pt idx="2">
                  <c:v>0.08</c:v>
                </c:pt>
                <c:pt idx="3">
                  <c:v>0.08</c:v>
                </c:pt>
                <c:pt idx="4">
                  <c:v>0.08</c:v>
                </c:pt>
                <c:pt idx="5">
                  <c:v>0.1</c:v>
                </c:pt>
                <c:pt idx="6">
                  <c:v>0.1</c:v>
                </c:pt>
                <c:pt idx="7">
                  <c:v>0.12</c:v>
                </c:pt>
                <c:pt idx="8">
                  <c:v>0.126</c:v>
                </c:pt>
                <c:pt idx="9">
                  <c:v>0.14000000000000001</c:v>
                </c:pt>
                <c:pt idx="10">
                  <c:v>0.13</c:v>
                </c:pt>
                <c:pt idx="11">
                  <c:v>0.14800000000000002</c:v>
                </c:pt>
                <c:pt idx="12">
                  <c:v>0.14899999999999999</c:v>
                </c:pt>
              </c:numCache>
            </c:numRef>
          </c:val>
          <c:smooth val="0"/>
          <c:extLst>
            <c:ext xmlns:c16="http://schemas.microsoft.com/office/drawing/2014/chart" uri="{C3380CC4-5D6E-409C-BE32-E72D297353CC}">
              <c16:uniqueId val="{00000003-CA49-438A-9631-E548F35ACC53}"/>
            </c:ext>
          </c:extLst>
        </c:ser>
        <c:dLbls>
          <c:showLegendKey val="0"/>
          <c:showVal val="0"/>
          <c:showCatName val="0"/>
          <c:showSerName val="0"/>
          <c:showPercent val="0"/>
          <c:showBubbleSize val="0"/>
        </c:dLbls>
        <c:smooth val="0"/>
        <c:axId val="510932512"/>
        <c:axId val="510935136"/>
      </c:lineChart>
      <c:catAx>
        <c:axId val="51093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935136"/>
        <c:crosses val="autoZero"/>
        <c:auto val="1"/>
        <c:lblAlgn val="ctr"/>
        <c:lblOffset val="100"/>
        <c:noMultiLvlLbl val="0"/>
      </c:catAx>
      <c:valAx>
        <c:axId val="510935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9325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Women's Quit Rates in Science, Engineering, and Technology, 2008</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'WomenQuit in SET'!$B$3</c:f>
              <c:strCache>
                <c:ptCount val="1"/>
                <c:pt idx="0">
                  <c:v>Percent of Women Who Quit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'WomenQuit in SET'!$A$4:$A$6</c:f>
              <c:strCache>
                <c:ptCount val="3"/>
                <c:pt idx="0">
                  <c:v>Science</c:v>
                </c:pt>
                <c:pt idx="1">
                  <c:v>Engineering</c:v>
                </c:pt>
                <c:pt idx="2">
                  <c:v>Technology</c:v>
                </c:pt>
              </c:strCache>
            </c:strRef>
          </c:cat>
          <c:val>
            <c:numRef>
              <c:f>'WomenQuit in SET'!$B$4:$B$6</c:f>
              <c:numCache>
                <c:formatCode>0%</c:formatCode>
                <c:ptCount val="3"/>
                <c:pt idx="0">
                  <c:v>0.47</c:v>
                </c:pt>
                <c:pt idx="1">
                  <c:v>0.39</c:v>
                </c:pt>
                <c:pt idx="2">
                  <c:v>0.56000000000000005</c:v>
                </c:pt>
              </c:numCache>
            </c:numRef>
          </c:val>
          <c:extLst>
            <c:ext xmlns:c16="http://schemas.microsoft.com/office/drawing/2014/chart" uri="{C3380CC4-5D6E-409C-BE32-E72D297353CC}">
              <c16:uniqueId val="{00000000-F074-4685-9B49-2E3B30D9FFD2}"/>
            </c:ext>
          </c:extLst>
        </c:ser>
        <c:dLbls>
          <c:dLblPos val="inEnd"/>
          <c:showLegendKey val="0"/>
          <c:showVal val="1"/>
          <c:showCatName val="0"/>
          <c:showSerName val="0"/>
          <c:showPercent val="0"/>
          <c:showBubbleSize val="0"/>
        </c:dLbls>
        <c:gapWidth val="77"/>
        <c:overlap val="-27"/>
        <c:axId val="442922936"/>
        <c:axId val="442922608"/>
      </c:barChart>
      <c:catAx>
        <c:axId val="442922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922608"/>
        <c:crosses val="autoZero"/>
        <c:auto val="1"/>
        <c:lblAlgn val="ctr"/>
        <c:lblOffset val="100"/>
        <c:noMultiLvlLbl val="0"/>
      </c:catAx>
      <c:valAx>
        <c:axId val="442922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922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Women's Stall Rates in Science, Engineering, and Technology by Race, 2014</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'WomenStall in SET'!$B$3</c:f>
              <c:strCache>
                <c:ptCount val="1"/>
                <c:pt idx="0">
                  <c:v>Percent of Women Who Quit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'WomenStall in SET'!$A$4:$A$7</c:f>
              <c:strCache>
                <c:ptCount val="4"/>
                <c:pt idx="0">
                  <c:v>Hispanic</c:v>
                </c:pt>
                <c:pt idx="1">
                  <c:v>Asian</c:v>
                </c:pt>
                <c:pt idx="2">
                  <c:v>White</c:v>
                </c:pt>
                <c:pt idx="3">
                  <c:v>African-American</c:v>
                </c:pt>
              </c:strCache>
            </c:strRef>
          </c:cat>
          <c:val>
            <c:numRef>
              <c:f>'WomenStall in SET'!$B$4:$B$7</c:f>
              <c:numCache>
                <c:formatCode>0%</c:formatCode>
                <c:ptCount val="4"/>
                <c:pt idx="0">
                  <c:v>0.32</c:v>
                </c:pt>
                <c:pt idx="1">
                  <c:v>0.32</c:v>
                </c:pt>
                <c:pt idx="2">
                  <c:v>0.34</c:v>
                </c:pt>
                <c:pt idx="3">
                  <c:v>0.48</c:v>
                </c:pt>
              </c:numCache>
            </c:numRef>
          </c:val>
          <c:extLst>
            <c:ext xmlns:c16="http://schemas.microsoft.com/office/drawing/2014/chart" uri="{C3380CC4-5D6E-409C-BE32-E72D297353CC}">
              <c16:uniqueId val="{00000000-7F90-42AD-A695-6711DA534D71}"/>
            </c:ext>
          </c:extLst>
        </c:ser>
        <c:dLbls>
          <c:dLblPos val="inEnd"/>
          <c:showLegendKey val="0"/>
          <c:showVal val="1"/>
          <c:showCatName val="0"/>
          <c:showSerName val="0"/>
          <c:showPercent val="0"/>
          <c:showBubbleSize val="0"/>
        </c:dLbls>
        <c:gapWidth val="77"/>
        <c:overlap val="-27"/>
        <c:axId val="442922936"/>
        <c:axId val="442922608"/>
      </c:barChart>
      <c:catAx>
        <c:axId val="442922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922608"/>
        <c:crosses val="autoZero"/>
        <c:auto val="1"/>
        <c:lblAlgn val="ctr"/>
        <c:lblOffset val="100"/>
        <c:noMultiLvlLbl val="0"/>
      </c:catAx>
      <c:valAx>
        <c:axId val="442922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922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Percent Women-Invented Tech Patents, 1980-2010</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WomenTechPatent!$B$3</c:f>
              <c:strCache>
                <c:ptCount val="1"/>
                <c:pt idx="0">
                  <c:v>Percent Female</c:v>
                </c:pt>
              </c:strCache>
            </c:strRef>
          </c:tx>
          <c:spPr>
            <a:ln w="28575" cap="rnd">
              <a:solidFill>
                <a:schemeClr val="accent1"/>
              </a:solidFill>
              <a:round/>
            </a:ln>
            <a:effectLst/>
          </c:spPr>
          <c:marker>
            <c:symbol val="none"/>
          </c:marker>
          <c:cat>
            <c:numRef>
              <c:f>WomenTechPatent!$A$4:$A$34</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WomenTechPatent!$B$4:$B$34</c:f>
              <c:numCache>
                <c:formatCode>General</c:formatCode>
                <c:ptCount val="31"/>
                <c:pt idx="0">
                  <c:v>1.9</c:v>
                </c:pt>
                <c:pt idx="1">
                  <c:v>2.2000000000000002</c:v>
                </c:pt>
                <c:pt idx="2">
                  <c:v>2.4</c:v>
                </c:pt>
                <c:pt idx="3">
                  <c:v>2.2000000000000002</c:v>
                </c:pt>
                <c:pt idx="4">
                  <c:v>2.6</c:v>
                </c:pt>
                <c:pt idx="5">
                  <c:v>2.6</c:v>
                </c:pt>
                <c:pt idx="6">
                  <c:v>2.4</c:v>
                </c:pt>
                <c:pt idx="7">
                  <c:v>3.1</c:v>
                </c:pt>
                <c:pt idx="8">
                  <c:v>3.5</c:v>
                </c:pt>
                <c:pt idx="9">
                  <c:v>3.7</c:v>
                </c:pt>
                <c:pt idx="10">
                  <c:v>4.0999999999999996</c:v>
                </c:pt>
                <c:pt idx="11">
                  <c:v>4.2</c:v>
                </c:pt>
                <c:pt idx="12">
                  <c:v>4.5</c:v>
                </c:pt>
                <c:pt idx="13">
                  <c:v>4.5999999999999996</c:v>
                </c:pt>
                <c:pt idx="14">
                  <c:v>5</c:v>
                </c:pt>
                <c:pt idx="15">
                  <c:v>5.2</c:v>
                </c:pt>
                <c:pt idx="16">
                  <c:v>5.2</c:v>
                </c:pt>
                <c:pt idx="17">
                  <c:v>5.4</c:v>
                </c:pt>
                <c:pt idx="18">
                  <c:v>5.5</c:v>
                </c:pt>
                <c:pt idx="19">
                  <c:v>5.4</c:v>
                </c:pt>
                <c:pt idx="20">
                  <c:v>5.6</c:v>
                </c:pt>
                <c:pt idx="21">
                  <c:v>6.1</c:v>
                </c:pt>
                <c:pt idx="22">
                  <c:v>6.4</c:v>
                </c:pt>
                <c:pt idx="23">
                  <c:v>6.7</c:v>
                </c:pt>
                <c:pt idx="24">
                  <c:v>6.9</c:v>
                </c:pt>
                <c:pt idx="25">
                  <c:v>7.1</c:v>
                </c:pt>
                <c:pt idx="26">
                  <c:v>7</c:v>
                </c:pt>
                <c:pt idx="27">
                  <c:v>7.2</c:v>
                </c:pt>
                <c:pt idx="28">
                  <c:v>7.5</c:v>
                </c:pt>
                <c:pt idx="29">
                  <c:v>7.6</c:v>
                </c:pt>
                <c:pt idx="30">
                  <c:v>7.8</c:v>
                </c:pt>
              </c:numCache>
            </c:numRef>
          </c:val>
          <c:smooth val="0"/>
          <c:extLst>
            <c:ext xmlns:c16="http://schemas.microsoft.com/office/drawing/2014/chart" uri="{C3380CC4-5D6E-409C-BE32-E72D297353CC}">
              <c16:uniqueId val="{00000000-AF9F-4C99-AD36-1C7B8405FAF8}"/>
            </c:ext>
          </c:extLst>
        </c:ser>
        <c:dLbls>
          <c:showLegendKey val="0"/>
          <c:showVal val="0"/>
          <c:showCatName val="0"/>
          <c:showSerName val="0"/>
          <c:showPercent val="0"/>
          <c:showBubbleSize val="0"/>
        </c:dLbls>
        <c:smooth val="0"/>
        <c:axId val="508790768"/>
        <c:axId val="508785192"/>
      </c:lineChart>
      <c:catAx>
        <c:axId val="50879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8785192"/>
        <c:crosses val="autoZero"/>
        <c:auto val="1"/>
        <c:lblAlgn val="ctr"/>
        <c:lblOffset val="100"/>
        <c:noMultiLvlLbl val="0"/>
      </c:catAx>
      <c:valAx>
        <c:axId val="508785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879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250824</xdr:colOff>
      <xdr:row>10</xdr:row>
      <xdr:rowOff>19050</xdr:rowOff>
    </xdr:from>
    <xdr:to>
      <xdr:col>14</xdr:col>
      <xdr:colOff>120649</xdr:colOff>
      <xdr:row>24</xdr:row>
      <xdr:rowOff>146050</xdr:rowOff>
    </xdr:to>
    <xdr:graphicFrame macro="">
      <xdr:nvGraphicFramePr>
        <xdr:cNvPr id="3" name="Chart 2">
          <a:extLst>
            <a:ext uri="{FF2B5EF4-FFF2-40B4-BE49-F238E27FC236}">
              <a16:creationId xmlns:a16="http://schemas.microsoft.com/office/drawing/2014/main" id="{7FEF1C63-B5A6-413A-B302-3834F04FA5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69850</xdr:colOff>
      <xdr:row>1</xdr:row>
      <xdr:rowOff>19050</xdr:rowOff>
    </xdr:from>
    <xdr:to>
      <xdr:col>15</xdr:col>
      <xdr:colOff>476250</xdr:colOff>
      <xdr:row>15</xdr:row>
      <xdr:rowOff>146050</xdr:rowOff>
    </xdr:to>
    <xdr:graphicFrame macro="">
      <xdr:nvGraphicFramePr>
        <xdr:cNvPr id="2" name="Chart 1">
          <a:extLst>
            <a:ext uri="{FF2B5EF4-FFF2-40B4-BE49-F238E27FC236}">
              <a16:creationId xmlns:a16="http://schemas.microsoft.com/office/drawing/2014/main" id="{D1F598E1-4DA1-453D-8FC5-D92E7B308A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44450</xdr:colOff>
      <xdr:row>17</xdr:row>
      <xdr:rowOff>139700</xdr:rowOff>
    </xdr:from>
    <xdr:to>
      <xdr:col>7</xdr:col>
      <xdr:colOff>82550</xdr:colOff>
      <xdr:row>31</xdr:row>
      <xdr:rowOff>50800</xdr:rowOff>
    </xdr:to>
    <xdr:graphicFrame macro="">
      <xdr:nvGraphicFramePr>
        <xdr:cNvPr id="4" name="Chart 3">
          <a:extLst>
            <a:ext uri="{FF2B5EF4-FFF2-40B4-BE49-F238E27FC236}">
              <a16:creationId xmlns:a16="http://schemas.microsoft.com/office/drawing/2014/main" id="{1848A92D-D0A5-4B26-8297-B7BA3BA093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279400</xdr:colOff>
      <xdr:row>12</xdr:row>
      <xdr:rowOff>190500</xdr:rowOff>
    </xdr:from>
    <xdr:to>
      <xdr:col>21</xdr:col>
      <xdr:colOff>831850</xdr:colOff>
      <xdr:row>22</xdr:row>
      <xdr:rowOff>165100</xdr:rowOff>
    </xdr:to>
    <xdr:graphicFrame macro="">
      <xdr:nvGraphicFramePr>
        <xdr:cNvPr id="2" name="Chart 1">
          <a:extLst>
            <a:ext uri="{FF2B5EF4-FFF2-40B4-BE49-F238E27FC236}">
              <a16:creationId xmlns:a16="http://schemas.microsoft.com/office/drawing/2014/main" id="{3E76170E-A840-4FD0-B124-D3D7B0743E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692150</xdr:colOff>
      <xdr:row>8</xdr:row>
      <xdr:rowOff>12700</xdr:rowOff>
    </xdr:from>
    <xdr:to>
      <xdr:col>14</xdr:col>
      <xdr:colOff>1809750</xdr:colOff>
      <xdr:row>14</xdr:row>
      <xdr:rowOff>0</xdr:rowOff>
    </xdr:to>
    <xdr:graphicFrame macro="">
      <xdr:nvGraphicFramePr>
        <xdr:cNvPr id="2" name="Chart 1">
          <a:extLst>
            <a:ext uri="{FF2B5EF4-FFF2-40B4-BE49-F238E27FC236}">
              <a16:creationId xmlns:a16="http://schemas.microsoft.com/office/drawing/2014/main" id="{38F7F471-9988-4473-B11F-5B4D71F79A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501650</xdr:colOff>
      <xdr:row>8</xdr:row>
      <xdr:rowOff>152400</xdr:rowOff>
    </xdr:from>
    <xdr:to>
      <xdr:col>14</xdr:col>
      <xdr:colOff>1841500</xdr:colOff>
      <xdr:row>14</xdr:row>
      <xdr:rowOff>1136650</xdr:rowOff>
    </xdr:to>
    <xdr:graphicFrame macro="">
      <xdr:nvGraphicFramePr>
        <xdr:cNvPr id="3" name="Chart 2">
          <a:extLst>
            <a:ext uri="{FF2B5EF4-FFF2-40B4-BE49-F238E27FC236}">
              <a16:creationId xmlns:a16="http://schemas.microsoft.com/office/drawing/2014/main" id="{6A531760-B584-488F-BF6C-C8D8456748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566737</xdr:colOff>
      <xdr:row>10</xdr:row>
      <xdr:rowOff>9525</xdr:rowOff>
    </xdr:from>
    <xdr:to>
      <xdr:col>14</xdr:col>
      <xdr:colOff>338137</xdr:colOff>
      <xdr:row>15</xdr:row>
      <xdr:rowOff>28575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139700</xdr:colOff>
      <xdr:row>7</xdr:row>
      <xdr:rowOff>133350</xdr:rowOff>
    </xdr:from>
    <xdr:to>
      <xdr:col>15</xdr:col>
      <xdr:colOff>381000</xdr:colOff>
      <xdr:row>18</xdr:row>
      <xdr:rowOff>114300</xdr:rowOff>
    </xdr:to>
    <xdr:graphicFrame macro="">
      <xdr:nvGraphicFramePr>
        <xdr:cNvPr id="2" name="Chart 1">
          <a:extLst>
            <a:ext uri="{FF2B5EF4-FFF2-40B4-BE49-F238E27FC236}">
              <a16:creationId xmlns:a16="http://schemas.microsoft.com/office/drawing/2014/main" id="{EB7F22ED-5515-4378-9AC6-F39E92F808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95250</xdr:colOff>
      <xdr:row>0</xdr:row>
      <xdr:rowOff>95250</xdr:rowOff>
    </xdr:from>
    <xdr:to>
      <xdr:col>11</xdr:col>
      <xdr:colOff>381000</xdr:colOff>
      <xdr:row>8</xdr:row>
      <xdr:rowOff>736600</xdr:rowOff>
    </xdr:to>
    <xdr:graphicFrame macro="">
      <xdr:nvGraphicFramePr>
        <xdr:cNvPr id="2" name="Chart 1">
          <a:extLst>
            <a:ext uri="{FF2B5EF4-FFF2-40B4-BE49-F238E27FC236}">
              <a16:creationId xmlns:a16="http://schemas.microsoft.com/office/drawing/2014/main" id="{D05541E2-302F-440E-AA47-1AE1EB713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596900</xdr:colOff>
      <xdr:row>4</xdr:row>
      <xdr:rowOff>6350</xdr:rowOff>
    </xdr:from>
    <xdr:to>
      <xdr:col>13</xdr:col>
      <xdr:colOff>222250</xdr:colOff>
      <xdr:row>12</xdr:row>
      <xdr:rowOff>184150</xdr:rowOff>
    </xdr:to>
    <xdr:graphicFrame macro="">
      <xdr:nvGraphicFramePr>
        <xdr:cNvPr id="3" name="Chart 2">
          <a:extLst>
            <a:ext uri="{FF2B5EF4-FFF2-40B4-BE49-F238E27FC236}">
              <a16:creationId xmlns:a16="http://schemas.microsoft.com/office/drawing/2014/main" id="{41CAEED9-72E2-4D58-B7B3-EAF1B6CEE8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495300</xdr:colOff>
      <xdr:row>5</xdr:row>
      <xdr:rowOff>0</xdr:rowOff>
    </xdr:from>
    <xdr:to>
      <xdr:col>12</xdr:col>
      <xdr:colOff>171450</xdr:colOff>
      <xdr:row>19</xdr:row>
      <xdr:rowOff>152400</xdr:rowOff>
    </xdr:to>
    <xdr:graphicFrame macro="">
      <xdr:nvGraphicFramePr>
        <xdr:cNvPr id="2" name="Chart 1">
          <a:extLst>
            <a:ext uri="{FF2B5EF4-FFF2-40B4-BE49-F238E27FC236}">
              <a16:creationId xmlns:a16="http://schemas.microsoft.com/office/drawing/2014/main" id="{1EAFB00F-3051-4C4B-859B-99E383B421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C:/Users/Wendy/AppData/Local/Microsoft/Windows/Temporary%20Internet%20Files/Content.Outlook/ZJNQEK9F/Workforce%20Data/Taulbee%201995-2011%20women%20faculty%20by%20posi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data and Taulbee"/>
      <sheetName val="updated"/>
      <sheetName val="2009-10"/>
      <sheetName val="2010-11"/>
    </sheetNames>
    <sheetDataSet>
      <sheetData sheetId="0" refreshError="1"/>
      <sheetData sheetId="1" refreshError="1"/>
      <sheetData sheetId="2">
        <row r="4">
          <cell r="C4">
            <v>0.26500000000000001</v>
          </cell>
        </row>
        <row r="12">
          <cell r="C12">
            <v>0.126</v>
          </cell>
          <cell r="E12">
            <v>0.159</v>
          </cell>
          <cell r="G12">
            <v>0.25800000000000001</v>
          </cell>
        </row>
      </sheetData>
      <sheetData sheetId="3">
        <row r="6">
          <cell r="C6">
            <v>0.2131782945736434</v>
          </cell>
        </row>
        <row r="14">
          <cell r="C14">
            <v>0.12731591448931118</v>
          </cell>
          <cell r="E14">
            <v>0.17940813810110975</v>
          </cell>
          <cell r="G14">
            <v>0.25310173697270472</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3:R9" totalsRowShown="0" headerRowDxfId="165" dataDxfId="164" headerRowCellStyle="Comma">
  <autoFilter ref="A3:R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000-000001000000}" name="Column1" dataDxfId="163"/>
    <tableColumn id="2" xr3:uid="{00000000-0010-0000-0000-000002000000}" name="2003" dataDxfId="162"/>
    <tableColumn id="3" xr3:uid="{00000000-0010-0000-0000-000003000000}" name="2004" dataDxfId="161"/>
    <tableColumn id="4" xr3:uid="{00000000-0010-0000-0000-000004000000}" name="2005" dataDxfId="160"/>
    <tableColumn id="5" xr3:uid="{00000000-0010-0000-0000-000005000000}" name="2006" dataDxfId="159"/>
    <tableColumn id="6" xr3:uid="{00000000-0010-0000-0000-000006000000}" name="2007" dataDxfId="158"/>
    <tableColumn id="7" xr3:uid="{00000000-0010-0000-0000-000007000000}" name="2008" dataDxfId="157"/>
    <tableColumn id="8" xr3:uid="{00000000-0010-0000-0000-000008000000}" name="2009" dataDxfId="156"/>
    <tableColumn id="9" xr3:uid="{00000000-0010-0000-0000-000009000000}" name="2010" dataDxfId="155"/>
    <tableColumn id="10" xr3:uid="{00000000-0010-0000-0000-00000A000000}" name="2011" dataDxfId="154"/>
    <tableColumn id="11" xr3:uid="{00000000-0010-0000-0000-00000B000000}" name="2012" dataDxfId="153"/>
    <tableColumn id="12" xr3:uid="{00000000-0010-0000-0000-00000C000000}" name="2013" dataDxfId="152"/>
    <tableColumn id="13" xr3:uid="{00000000-0010-0000-0000-00000D000000}" name="2014" dataDxfId="151"/>
    <tableColumn id="14" xr3:uid="{00000000-0010-0000-0000-00000E000000}" name="2015" dataDxfId="150"/>
    <tableColumn id="15" xr3:uid="{00000000-0010-0000-0000-00000F000000}" name="2016" dataDxfId="149"/>
    <tableColumn id="16" xr3:uid="{00000000-0010-0000-0000-000010000000}" name="2017" dataDxfId="148"/>
    <tableColumn id="17" xr3:uid="{00000000-0010-0000-0000-000011000000}" name="2018" dataDxfId="147"/>
    <tableColumn id="18" xr3:uid="{00000000-0010-0000-0000-000012000000}" name="2019" dataDxfId="146"/>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A3:B12" totalsRowShown="0" headerRowDxfId="35" dataDxfId="34">
  <autoFilter ref="A3:B12" xr:uid="{00000000-0009-0000-0100-00000C000000}">
    <filterColumn colId="0" hiddenButton="1"/>
    <filterColumn colId="1" hiddenButton="1"/>
  </autoFilter>
  <tableColumns count="2">
    <tableColumn id="1" xr3:uid="{00000000-0010-0000-0900-000001000000}" name="Country" dataDxfId="33"/>
    <tableColumn id="2" xr3:uid="{00000000-0010-0000-0900-000002000000}" name="Percent" dataDxfId="32"/>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0" displayName="Table10" ref="A3:K9" totalsRowShown="0" headerRowDxfId="31" dataDxfId="30">
  <autoFilter ref="A3:K9"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United States" dataDxfId="29"/>
    <tableColumn id="2" xr3:uid="{00000000-0010-0000-0A00-000002000000}" name="Total Patents" dataDxfId="28"/>
    <tableColumn id="3" xr3:uid="{00000000-0010-0000-0A00-000003000000}" name="Women Only Inventor(s) Patent Count" dataDxfId="27"/>
    <tableColumn id="4" xr3:uid="{00000000-0010-0000-0A00-000004000000}" name="Women Only Inventor(s) Patent Percent" dataDxfId="26"/>
    <tableColumn id="5" xr3:uid="{00000000-0010-0000-0A00-000005000000}" name="Women Only Inventor(s) Citation Index" dataDxfId="25"/>
    <tableColumn id="6" xr3:uid="{00000000-0010-0000-0A00-000006000000}" name="Mixed Gender Inventor Team Patent Count" dataDxfId="24"/>
    <tableColumn id="7" xr3:uid="{00000000-0010-0000-0A00-000007000000}" name="Mixed Gender Inventor Team Patent Percent" dataDxfId="23"/>
    <tableColumn id="8" xr3:uid="{00000000-0010-0000-0A00-000008000000}" name="Mixed Gender Inventor Team Citation Index" dataDxfId="22"/>
    <tableColumn id="9" xr3:uid="{00000000-0010-0000-0A00-000009000000}" name="Male Only Inventor(s) Patent Count" dataDxfId="21"/>
    <tableColumn id="10" xr3:uid="{00000000-0010-0000-0A00-00000A000000}" name="Male Only Inventor(s) Patent Percent" dataDxfId="20"/>
    <tableColumn id="11" xr3:uid="{00000000-0010-0000-0A00-00000B000000}" name="Male Only Inventor(s) Citation Index" dataDxfId="19"/>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1" displayName="Table11" ref="A11:K17" totalsRowShown="0" headerRowDxfId="18" dataDxfId="17">
  <autoFilter ref="A11:K1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Japan" dataDxfId="16"/>
    <tableColumn id="2" xr3:uid="{00000000-0010-0000-0B00-000002000000}" name="Total Patents" dataDxfId="15"/>
    <tableColumn id="3" xr3:uid="{00000000-0010-0000-0B00-000003000000}" name="Women Only Inventor(s) Patent Count" dataDxfId="14"/>
    <tableColumn id="4" xr3:uid="{00000000-0010-0000-0B00-000004000000}" name="Women Only Inventor(s) Patent Percent" dataDxfId="13"/>
    <tableColumn id="5" xr3:uid="{00000000-0010-0000-0B00-000005000000}" name="Women Only Inventor(s) Citation Index" dataDxfId="12"/>
    <tableColumn id="6" xr3:uid="{00000000-0010-0000-0B00-000006000000}" name="Mixed Gender Inventor Team Patent Count" dataDxfId="11"/>
    <tableColumn id="7" xr3:uid="{00000000-0010-0000-0B00-000007000000}" name="Mixed Gender Inventor Team Patent Percent" dataDxfId="10"/>
    <tableColumn id="8" xr3:uid="{00000000-0010-0000-0B00-000008000000}" name="Mixed Gender Inventor Team Citation Index" dataDxfId="9"/>
    <tableColumn id="9" xr3:uid="{00000000-0010-0000-0B00-000009000000}" name="Male Only Inventor(s) Patent Count" dataDxfId="8"/>
    <tableColumn id="10" xr3:uid="{00000000-0010-0000-0B00-00000A000000}" name="Male Only Inventor(s) Patent Percent" dataDxfId="7"/>
    <tableColumn id="11" xr3:uid="{00000000-0010-0000-0B00-00000B000000}" name="Male Only Inventor(s) Citation Index" dataDxfId="6"/>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3:D18" totalsRowShown="0" headerRowDxfId="5" dataDxfId="4">
  <autoFilter ref="A3:D18" xr:uid="{00000000-0009-0000-0100-00000D000000}">
    <filterColumn colId="0" hiddenButton="1"/>
    <filterColumn colId="1" hiddenButton="1"/>
    <filterColumn colId="2" hiddenButton="1"/>
    <filterColumn colId="3" hiddenButton="1"/>
  </autoFilter>
  <tableColumns count="4">
    <tableColumn id="1" xr3:uid="{00000000-0010-0000-0C00-000001000000}" name="Number of Men Inventors" dataDxfId="3"/>
    <tableColumn id="2" xr3:uid="{00000000-0010-0000-0C00-000002000000}" name="Number of Women Inventors" dataDxfId="2"/>
    <tableColumn id="3" xr3:uid="{00000000-0010-0000-0C00-000003000000}" name="Number of Patents" dataDxfId="1"/>
    <tableColumn id="4" xr3:uid="{00000000-0010-0000-0C00-000004000000}" name="Percent of Total"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S12" totalsRowShown="0" headerRowDxfId="145" dataDxfId="144">
  <autoFilter ref="A3:S1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100-000001000000}" name="Column1" dataDxfId="143"/>
    <tableColumn id="2" xr3:uid="{00000000-0010-0000-0100-000002000000}" name="1998" dataDxfId="142"/>
    <tableColumn id="3" xr3:uid="{00000000-0010-0000-0100-000003000000}" name="1999" dataDxfId="141"/>
    <tableColumn id="4" xr3:uid="{00000000-0010-0000-0100-000004000000}" name="2000" dataDxfId="140"/>
    <tableColumn id="5" xr3:uid="{00000000-0010-0000-0100-000005000000}" name="2002" dataDxfId="139"/>
    <tableColumn id="6" xr3:uid="{00000000-0010-0000-0100-000006000000}" name="2003" dataDxfId="138"/>
    <tableColumn id="7" xr3:uid="{00000000-0010-0000-0100-000007000000}" name="2004" dataDxfId="137"/>
    <tableColumn id="8" xr3:uid="{00000000-0010-0000-0100-000008000000}" name="2005" dataDxfId="136"/>
    <tableColumn id="9" xr3:uid="{00000000-0010-0000-0100-000009000000}" name="2009" dataDxfId="135"/>
    <tableColumn id="10" xr3:uid="{00000000-0010-0000-0100-00000A000000}" name="2010" dataDxfId="134"/>
    <tableColumn id="17" xr3:uid="{00000000-0010-0000-0100-000011000000}" name="2011" dataDxfId="133"/>
    <tableColumn id="11" xr3:uid="{00000000-0010-0000-0100-00000B000000}" name="2012" dataDxfId="132"/>
    <tableColumn id="12" xr3:uid="{00000000-0010-0000-0100-00000C000000}" name="2013" dataDxfId="131"/>
    <tableColumn id="13" xr3:uid="{00000000-0010-0000-0100-00000D000000}" name="2014" dataDxfId="130"/>
    <tableColumn id="14" xr3:uid="{00000000-0010-0000-0100-00000E000000}" name="2015" dataDxfId="129"/>
    <tableColumn id="15" xr3:uid="{00000000-0010-0000-0100-00000F000000}" name="2016" dataDxfId="128"/>
    <tableColumn id="16" xr3:uid="{00000000-0010-0000-0100-000010000000}" name="2017" dataDxfId="127"/>
    <tableColumn id="18" xr3:uid="{00000000-0010-0000-0100-000012000000}" name="2018" dataDxfId="126"/>
    <tableColumn id="19" xr3:uid="{00000000-0010-0000-0100-000013000000}" name="2019" dataDxfId="125"/>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e7" displayName="Table7" ref="A3:N7" totalsRowShown="0" headerRowDxfId="124" dataDxfId="123">
  <autoFilter ref="A3:N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Column1" dataDxfId="122"/>
    <tableColumn id="2" xr3:uid="{00000000-0010-0000-0200-000002000000}" name="2007" dataDxfId="121"/>
    <tableColumn id="3" xr3:uid="{00000000-0010-0000-0200-000003000000}" name="2008" dataDxfId="120"/>
    <tableColumn id="4" xr3:uid="{00000000-0010-0000-0200-000004000000}" name="2009" dataDxfId="119"/>
    <tableColumn id="5" xr3:uid="{00000000-0010-0000-0200-000005000000}" name="2010" dataDxfId="118"/>
    <tableColumn id="6" xr3:uid="{00000000-0010-0000-0200-000006000000}" name="2011" dataDxfId="117"/>
    <tableColumn id="7" xr3:uid="{00000000-0010-0000-0200-000007000000}" name="2012" dataDxfId="116"/>
    <tableColumn id="8" xr3:uid="{00000000-0010-0000-0200-000008000000}" name="2013" dataDxfId="115"/>
    <tableColumn id="9" xr3:uid="{00000000-0010-0000-0200-000009000000}" name="2014" dataDxfId="114"/>
    <tableColumn id="10" xr3:uid="{00000000-0010-0000-0200-00000A000000}" name="2015" dataDxfId="113"/>
    <tableColumn id="11" xr3:uid="{00000000-0010-0000-0200-00000B000000}" name="2016" dataDxfId="112"/>
    <tableColumn id="12" xr3:uid="{00000000-0010-0000-0200-00000C000000}" name="2017" dataDxfId="111"/>
    <tableColumn id="13" xr3:uid="{00000000-0010-0000-0200-00000D000000}" name="2018" dataDxfId="110"/>
    <tableColumn id="14" xr3:uid="{00000000-0010-0000-0200-00000E000000}" name="2019" dataDxfId="109"/>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8" displayName="Table8" ref="A3:N8" totalsRowShown="0" headerRowDxfId="108" dataDxfId="107">
  <autoFilter ref="A3:N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Column1" dataDxfId="106"/>
    <tableColumn id="2" xr3:uid="{00000000-0010-0000-0300-000002000000}" name="2007" dataDxfId="105"/>
    <tableColumn id="3" xr3:uid="{00000000-0010-0000-0300-000003000000}" name="2008" dataDxfId="104"/>
    <tableColumn id="4" xr3:uid="{00000000-0010-0000-0300-000004000000}" name="2009" dataDxfId="103"/>
    <tableColumn id="5" xr3:uid="{00000000-0010-0000-0300-000005000000}" name="2010" dataDxfId="102"/>
    <tableColumn id="6" xr3:uid="{00000000-0010-0000-0300-000006000000}" name="2011" dataDxfId="101"/>
    <tableColumn id="7" xr3:uid="{00000000-0010-0000-0300-000007000000}" name="2012" dataDxfId="100"/>
    <tableColumn id="8" xr3:uid="{00000000-0010-0000-0300-000008000000}" name="2013" dataDxfId="99"/>
    <tableColumn id="9" xr3:uid="{00000000-0010-0000-0300-000009000000}" name="2014" dataDxfId="98"/>
    <tableColumn id="10" xr3:uid="{00000000-0010-0000-0300-00000A000000}" name="2015" dataDxfId="97"/>
    <tableColumn id="11" xr3:uid="{00000000-0010-0000-0300-00000B000000}" name="2016" dataDxfId="96"/>
    <tableColumn id="12" xr3:uid="{00000000-0010-0000-0300-00000C000000}" name="2017" dataDxfId="95"/>
    <tableColumn id="13" xr3:uid="{00000000-0010-0000-0300-00000D000000}" name="2018" dataDxfId="94">
      <calculatedColumnFormula>809/5126</calculatedColumnFormula>
    </tableColumn>
    <tableColumn id="14" xr3:uid="{00000000-0010-0000-0300-00000E000000}" name="2019" dataDxfId="93"/>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810" displayName="Table810" ref="A4:N9" totalsRowShown="0" headerRowDxfId="92" dataDxfId="91">
  <autoFilter ref="A4:N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Column1" dataDxfId="90"/>
    <tableColumn id="2" xr3:uid="{00000000-0010-0000-0400-000002000000}" name="2007" dataDxfId="89"/>
    <tableColumn id="3" xr3:uid="{00000000-0010-0000-0400-000003000000}" name="2008" dataDxfId="88"/>
    <tableColumn id="4" xr3:uid="{00000000-0010-0000-0400-000004000000}" name="2009" dataDxfId="87"/>
    <tableColumn id="5" xr3:uid="{00000000-0010-0000-0400-000005000000}" name="2010" dataDxfId="86"/>
    <tableColumn id="6" xr3:uid="{00000000-0010-0000-0400-000006000000}" name="2011" dataDxfId="85"/>
    <tableColumn id="7" xr3:uid="{00000000-0010-0000-0400-000007000000}" name="2012" dataDxfId="84"/>
    <tableColumn id="8" xr3:uid="{00000000-0010-0000-0400-000008000000}" name="2013" dataDxfId="83"/>
    <tableColumn id="9" xr3:uid="{00000000-0010-0000-0400-000009000000}" name="2014" dataDxfId="82"/>
    <tableColumn id="10" xr3:uid="{00000000-0010-0000-0400-00000A000000}" name="2015" dataDxfId="81"/>
    <tableColumn id="11" xr3:uid="{00000000-0010-0000-0400-00000B000000}" name="2016" dataDxfId="80"/>
    <tableColumn id="12" xr3:uid="{00000000-0010-0000-0400-00000C000000}" name="2017" dataDxfId="79"/>
    <tableColumn id="13" xr3:uid="{00000000-0010-0000-0400-00000D000000}" name="2018" dataDxfId="78"/>
    <tableColumn id="14" xr3:uid="{00000000-0010-0000-0400-00000E000000}" name="2019" dataDxfId="77"/>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A3:Z7" totalsRowShown="0" headerRowDxfId="76" dataDxfId="75" tableBorderDxfId="74">
  <autoFilter ref="A3:Z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0500-000001000000}" name="Year" dataDxfId="73"/>
    <tableColumn id="2" xr3:uid="{00000000-0010-0000-0500-000002000000}" name="1993-94" dataDxfId="72"/>
    <tableColumn id="3" xr3:uid="{00000000-0010-0000-0500-000003000000}" name="1994-95" dataDxfId="71" dataCellStyle="Percent"/>
    <tableColumn id="4" xr3:uid="{00000000-0010-0000-0500-000004000000}" name="1995-96" dataDxfId="70" dataCellStyle="Percent"/>
    <tableColumn id="5" xr3:uid="{00000000-0010-0000-0500-000005000000}" name="1996-97" dataDxfId="69" dataCellStyle="Percent"/>
    <tableColumn id="6" xr3:uid="{00000000-0010-0000-0500-000006000000}" name="1997-98" dataDxfId="68" dataCellStyle="Percent"/>
    <tableColumn id="7" xr3:uid="{00000000-0010-0000-0500-000007000000}" name="1998-99" dataDxfId="67" dataCellStyle="Percent"/>
    <tableColumn id="8" xr3:uid="{00000000-0010-0000-0500-000008000000}" name="1999-00" dataDxfId="66" dataCellStyle="Percent"/>
    <tableColumn id="9" xr3:uid="{00000000-0010-0000-0500-000009000000}" name="2000-01" dataDxfId="65" dataCellStyle="Percent"/>
    <tableColumn id="10" xr3:uid="{00000000-0010-0000-0500-00000A000000}" name="2001-02" dataDxfId="64" dataCellStyle="Percent"/>
    <tableColumn id="11" xr3:uid="{00000000-0010-0000-0500-00000B000000}" name="2002-03" dataDxfId="63" dataCellStyle="Percent"/>
    <tableColumn id="12" xr3:uid="{00000000-0010-0000-0500-00000C000000}" name="2003-04" dataDxfId="62" dataCellStyle="Percent"/>
    <tableColumn id="13" xr3:uid="{00000000-0010-0000-0500-00000D000000}" name="2004-05" dataDxfId="61" dataCellStyle="Percent"/>
    <tableColumn id="14" xr3:uid="{00000000-0010-0000-0500-00000E000000}" name="2005-06" dataDxfId="60" dataCellStyle="Percent"/>
    <tableColumn id="15" xr3:uid="{00000000-0010-0000-0500-00000F000000}" name="2006-07" dataDxfId="59" dataCellStyle="Percent"/>
    <tableColumn id="16" xr3:uid="{00000000-0010-0000-0500-000010000000}" name="2007-08" dataDxfId="58" dataCellStyle="Percent"/>
    <tableColumn id="17" xr3:uid="{00000000-0010-0000-0500-000011000000}" name="2008-09" dataDxfId="57" dataCellStyle="Percent"/>
    <tableColumn id="18" xr3:uid="{00000000-0010-0000-0500-000012000000}" name="2009-10" dataDxfId="56" dataCellStyle="Percent"/>
    <tableColumn id="19" xr3:uid="{00000000-0010-0000-0500-000013000000}" name="2010-11" dataDxfId="55"/>
    <tableColumn id="20" xr3:uid="{00000000-0010-0000-0500-000014000000}" name="2011-12" dataDxfId="54"/>
    <tableColumn id="21" xr3:uid="{00000000-0010-0000-0500-000015000000}" name="2012-13" dataDxfId="53"/>
    <tableColumn id="22" xr3:uid="{00000000-0010-0000-0500-000016000000}" name="2013-14" dataDxfId="52"/>
    <tableColumn id="23" xr3:uid="{00000000-0010-0000-0500-000017000000}" name="2014-15" dataDxfId="51"/>
    <tableColumn id="24" xr3:uid="{00000000-0010-0000-0500-000018000000}" name="2015-16" dataDxfId="50"/>
    <tableColumn id="25" xr3:uid="{00000000-0010-0000-0500-000019000000}" name="2016-17" dataDxfId="49"/>
    <tableColumn id="26" xr3:uid="{00000000-0010-0000-0500-00001A000000}" name="2017-18" dataDxfId="48"/>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A3:B6" totalsRowShown="0" headerRowDxfId="47" dataDxfId="46">
  <autoFilter ref="A3:B6" xr:uid="{00000000-0009-0000-0100-000003000000}">
    <filterColumn colId="0" hiddenButton="1"/>
    <filterColumn colId="1" hiddenButton="1"/>
  </autoFilter>
  <tableColumns count="2">
    <tableColumn id="1" xr3:uid="{00000000-0010-0000-0600-000001000000}" name="Field" dataDxfId="45"/>
    <tableColumn id="2" xr3:uid="{00000000-0010-0000-0600-000002000000}" name="Percent of Women Who Quit" dataDxfId="44"/>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36" displayName="Table36" ref="A3:B7" totalsRowShown="0" headerRowDxfId="43" dataDxfId="42">
  <autoFilter ref="A3:B7" xr:uid="{00000000-0009-0000-0100-000005000000}">
    <filterColumn colId="0" hiddenButton="1"/>
    <filterColumn colId="1" hiddenButton="1"/>
  </autoFilter>
  <tableColumns count="2">
    <tableColumn id="1" xr3:uid="{00000000-0010-0000-0700-000001000000}" name="Field" dataDxfId="41"/>
    <tableColumn id="2" xr3:uid="{00000000-0010-0000-0700-000002000000}" name="Percent of Women Who Quit" dataDxfId="40"/>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e4" displayName="Table4" ref="A3:B34" totalsRowShown="0" headerRowDxfId="39" dataDxfId="38">
  <autoFilter ref="A3:B34" xr:uid="{00000000-0009-0000-0100-000004000000}">
    <filterColumn colId="0" hiddenButton="1"/>
    <filterColumn colId="1" hiddenButton="1"/>
  </autoFilter>
  <tableColumns count="2">
    <tableColumn id="1" xr3:uid="{00000000-0010-0000-0800-000001000000}" name="Year " dataDxfId="37"/>
    <tableColumn id="2" xr3:uid="{00000000-0010-0000-0800-000002000000}" name="Percent Female" dataDxfId="36"/>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topLeftCell="A2" workbookViewId="0">
      <selection activeCell="A24" sqref="A24"/>
    </sheetView>
  </sheetViews>
  <sheetFormatPr baseColWidth="10" defaultColWidth="8.33203125" defaultRowHeight="15"/>
  <cols>
    <col min="1" max="1" width="77.6640625" style="13" customWidth="1"/>
    <col min="2" max="2" width="10.1640625" style="13" customWidth="1"/>
    <col min="3" max="16384" width="8.33203125" style="13"/>
  </cols>
  <sheetData>
    <row r="1" spans="1:12" ht="20">
      <c r="A1" s="74" t="s">
        <v>40</v>
      </c>
      <c r="B1" s="74"/>
      <c r="C1" s="74"/>
      <c r="D1" s="74"/>
      <c r="E1" s="74"/>
      <c r="F1" s="74"/>
      <c r="G1" s="74"/>
      <c r="H1" s="74"/>
      <c r="I1" s="74"/>
      <c r="J1" s="74"/>
      <c r="K1" s="74"/>
      <c r="L1" s="74"/>
    </row>
    <row r="2" spans="1:12" ht="58.5" customHeight="1">
      <c r="A2" s="75" t="s">
        <v>38</v>
      </c>
      <c r="B2" s="75"/>
      <c r="C2" s="75"/>
      <c r="D2" s="75"/>
      <c r="E2" s="75"/>
      <c r="F2" s="75"/>
      <c r="G2" s="75"/>
      <c r="H2" s="75"/>
      <c r="I2" s="75"/>
      <c r="J2" s="75"/>
      <c r="K2" s="75"/>
      <c r="L2" s="75"/>
    </row>
    <row r="3" spans="1:12" ht="16">
      <c r="A3" s="14"/>
      <c r="B3" s="14"/>
      <c r="C3" s="14"/>
      <c r="D3" s="14"/>
      <c r="E3" s="14"/>
      <c r="F3" s="14"/>
      <c r="G3" s="14"/>
      <c r="H3" s="14"/>
      <c r="I3" s="14"/>
      <c r="J3" s="14"/>
      <c r="K3" s="14"/>
      <c r="L3" s="14"/>
    </row>
    <row r="4" spans="1:12" ht="30" customHeight="1">
      <c r="A4" s="75" t="s">
        <v>151</v>
      </c>
      <c r="B4" s="75"/>
      <c r="C4" s="75"/>
      <c r="D4" s="75"/>
      <c r="E4" s="75"/>
      <c r="F4" s="75"/>
      <c r="G4" s="75"/>
      <c r="H4" s="75"/>
      <c r="I4" s="75"/>
      <c r="J4" s="75"/>
      <c r="K4" s="75"/>
      <c r="L4" s="75"/>
    </row>
    <row r="5" spans="1:12" ht="16">
      <c r="A5" s="14"/>
      <c r="B5" s="14"/>
      <c r="C5" s="14"/>
      <c r="D5" s="14"/>
      <c r="E5" s="14"/>
      <c r="F5" s="14"/>
      <c r="G5" s="14"/>
      <c r="H5" s="14"/>
      <c r="I5" s="14"/>
      <c r="J5" s="14"/>
      <c r="K5" s="14"/>
      <c r="L5" s="14"/>
    </row>
    <row r="6" spans="1:12" ht="16">
      <c r="A6" s="15" t="s">
        <v>39</v>
      </c>
      <c r="B6" s="16"/>
      <c r="C6" s="14"/>
      <c r="D6" s="14"/>
      <c r="E6" s="14"/>
      <c r="F6" s="14"/>
      <c r="G6" s="14"/>
      <c r="H6" s="14"/>
      <c r="I6" s="14"/>
      <c r="J6" s="14"/>
      <c r="K6" s="14"/>
      <c r="L6" s="14"/>
    </row>
    <row r="7" spans="1:12" ht="16">
      <c r="A7" s="16"/>
      <c r="B7" s="16"/>
      <c r="C7" s="14"/>
      <c r="D7" s="14"/>
      <c r="E7" s="14"/>
      <c r="F7" s="14"/>
      <c r="G7" s="14"/>
      <c r="H7" s="14"/>
      <c r="I7" s="14"/>
      <c r="J7" s="14"/>
      <c r="K7" s="14"/>
      <c r="L7" s="14"/>
    </row>
    <row r="8" spans="1:12" ht="16">
      <c r="A8" s="16" t="s">
        <v>181</v>
      </c>
      <c r="B8" s="16" t="s">
        <v>178</v>
      </c>
      <c r="C8" s="14"/>
      <c r="D8" s="14"/>
      <c r="E8" s="14"/>
      <c r="F8" s="14"/>
      <c r="G8" s="14"/>
      <c r="H8" s="14"/>
      <c r="I8" s="14"/>
      <c r="J8" s="14"/>
      <c r="K8" s="14"/>
      <c r="L8" s="14"/>
    </row>
    <row r="9" spans="1:12" ht="16">
      <c r="A9" s="16" t="s">
        <v>182</v>
      </c>
      <c r="B9" s="16" t="s">
        <v>179</v>
      </c>
    </row>
    <row r="10" spans="1:12" ht="16">
      <c r="A10" s="16" t="s">
        <v>158</v>
      </c>
      <c r="B10" s="16" t="s">
        <v>180</v>
      </c>
    </row>
    <row r="11" spans="1:12" ht="16">
      <c r="A11" s="16" t="s">
        <v>183</v>
      </c>
      <c r="B11" s="16" t="s">
        <v>180</v>
      </c>
      <c r="E11" s="71" t="s">
        <v>155</v>
      </c>
    </row>
    <row r="12" spans="1:12" ht="16">
      <c r="A12" s="16" t="s">
        <v>147</v>
      </c>
      <c r="B12" s="60" t="s">
        <v>180</v>
      </c>
    </row>
    <row r="13" spans="1:12" ht="16">
      <c r="A13" s="16" t="s">
        <v>184</v>
      </c>
      <c r="B13" s="16" t="s">
        <v>150</v>
      </c>
    </row>
    <row r="14" spans="1:12" ht="16">
      <c r="A14" s="16" t="s">
        <v>156</v>
      </c>
      <c r="B14" s="16" t="s">
        <v>153</v>
      </c>
    </row>
    <row r="15" spans="1:12" ht="16">
      <c r="A15" s="16" t="s">
        <v>157</v>
      </c>
      <c r="B15" s="16" t="s">
        <v>152</v>
      </c>
    </row>
    <row r="16" spans="1:12" ht="16">
      <c r="A16" s="16" t="s">
        <v>185</v>
      </c>
      <c r="B16" s="16" t="s">
        <v>154</v>
      </c>
    </row>
    <row r="17" spans="1:2" ht="16">
      <c r="A17" s="16" t="s">
        <v>144</v>
      </c>
      <c r="B17" s="16" t="s">
        <v>154</v>
      </c>
    </row>
    <row r="18" spans="1:2" ht="16">
      <c r="A18" s="16" t="s">
        <v>145</v>
      </c>
      <c r="B18" s="16" t="s">
        <v>154</v>
      </c>
    </row>
    <row r="19" spans="1:2" ht="16">
      <c r="A19" s="16" t="s">
        <v>146</v>
      </c>
      <c r="B19" s="16" t="s">
        <v>154</v>
      </c>
    </row>
    <row r="20" spans="1:2">
      <c r="A20" s="17"/>
      <c r="B20" s="17"/>
    </row>
    <row r="21" spans="1:2">
      <c r="A21" s="17"/>
      <c r="B21" s="17"/>
    </row>
    <row r="22" spans="1:2">
      <c r="A22" s="17"/>
      <c r="B22" s="17"/>
    </row>
    <row r="23" spans="1:2">
      <c r="A23" s="17"/>
      <c r="B23" s="17"/>
    </row>
    <row r="24" spans="1:2" ht="16">
      <c r="A24" s="25" t="s">
        <v>200</v>
      </c>
      <c r="B24" s="17"/>
    </row>
    <row r="25" spans="1:2">
      <c r="A25" s="17"/>
      <c r="B25" s="17"/>
    </row>
    <row r="26" spans="1:2">
      <c r="A26" s="17"/>
      <c r="B26" s="17"/>
    </row>
    <row r="27" spans="1:2">
      <c r="A27" s="17"/>
      <c r="B27" s="17"/>
    </row>
    <row r="28" spans="1:2">
      <c r="A28" s="17"/>
      <c r="B28" s="17"/>
    </row>
    <row r="29" spans="1:2">
      <c r="A29" s="17"/>
      <c r="B29" s="17"/>
    </row>
    <row r="30" spans="1:2">
      <c r="A30" s="17"/>
      <c r="B30" s="17"/>
    </row>
    <row r="31" spans="1:2">
      <c r="A31" s="17"/>
      <c r="B31" s="17"/>
    </row>
    <row r="32" spans="1:2">
      <c r="A32" s="17"/>
      <c r="B32" s="17"/>
    </row>
    <row r="33" spans="1:2">
      <c r="A33" s="17"/>
      <c r="B33" s="17"/>
    </row>
    <row r="34" spans="1:2">
      <c r="A34" s="17"/>
      <c r="B34" s="17"/>
    </row>
    <row r="35" spans="1:2">
      <c r="A35" s="17"/>
      <c r="B35" s="17"/>
    </row>
    <row r="36" spans="1:2">
      <c r="A36" s="17"/>
      <c r="B36" s="17"/>
    </row>
    <row r="37" spans="1:2">
      <c r="A37" s="17"/>
      <c r="B37" s="17"/>
    </row>
    <row r="38" spans="1:2">
      <c r="A38" s="17"/>
      <c r="B38" s="17"/>
    </row>
    <row r="39" spans="1:2">
      <c r="A39" s="17"/>
      <c r="B39" s="17"/>
    </row>
    <row r="40" spans="1:2">
      <c r="A40" s="17"/>
      <c r="B40" s="17"/>
    </row>
  </sheetData>
  <mergeCells count="3">
    <mergeCell ref="A1:L1"/>
    <mergeCell ref="A2:L2"/>
    <mergeCell ref="A4:L4"/>
  </mergeCells>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E41"/>
  <sheetViews>
    <sheetView topLeftCell="A19" workbookViewId="0">
      <selection activeCell="I40" sqref="I40"/>
    </sheetView>
  </sheetViews>
  <sheetFormatPr baseColWidth="10" defaultColWidth="8.83203125" defaultRowHeight="16"/>
  <cols>
    <col min="2" max="2" width="15.1640625" customWidth="1"/>
  </cols>
  <sheetData>
    <row r="1" spans="1:6" s="48" customFormat="1">
      <c r="B1" s="18" t="s">
        <v>190</v>
      </c>
      <c r="C1" s="18"/>
      <c r="E1" s="19"/>
      <c r="F1" s="3"/>
    </row>
    <row r="3" spans="1:6">
      <c r="A3" s="7" t="s">
        <v>87</v>
      </c>
      <c r="B3" s="7" t="s">
        <v>88</v>
      </c>
    </row>
    <row r="4" spans="1:6">
      <c r="A4" s="7">
        <v>1980</v>
      </c>
      <c r="B4" s="7">
        <v>1.9</v>
      </c>
    </row>
    <row r="5" spans="1:6">
      <c r="A5" s="7">
        <v>1981</v>
      </c>
      <c r="B5" s="7">
        <v>2.2000000000000002</v>
      </c>
    </row>
    <row r="6" spans="1:6">
      <c r="A6" s="7">
        <v>1982</v>
      </c>
      <c r="B6" s="7">
        <v>2.4</v>
      </c>
    </row>
    <row r="7" spans="1:6">
      <c r="A7" s="7">
        <v>1983</v>
      </c>
      <c r="B7" s="7">
        <v>2.2000000000000002</v>
      </c>
    </row>
    <row r="8" spans="1:6">
      <c r="A8" s="7">
        <v>1984</v>
      </c>
      <c r="B8" s="7">
        <v>2.6</v>
      </c>
    </row>
    <row r="9" spans="1:6">
      <c r="A9" s="7">
        <v>1985</v>
      </c>
      <c r="B9" s="7">
        <v>2.6</v>
      </c>
    </row>
    <row r="10" spans="1:6">
      <c r="A10" s="7">
        <v>1986</v>
      </c>
      <c r="B10" s="7">
        <v>2.4</v>
      </c>
    </row>
    <row r="11" spans="1:6">
      <c r="A11" s="7">
        <v>1987</v>
      </c>
      <c r="B11" s="7">
        <v>3.1</v>
      </c>
    </row>
    <row r="12" spans="1:6">
      <c r="A12" s="7">
        <v>1988</v>
      </c>
      <c r="B12" s="7">
        <v>3.5</v>
      </c>
    </row>
    <row r="13" spans="1:6">
      <c r="A13" s="7">
        <v>1989</v>
      </c>
      <c r="B13" s="7">
        <v>3.7</v>
      </c>
    </row>
    <row r="14" spans="1:6">
      <c r="A14" s="7">
        <v>1990</v>
      </c>
      <c r="B14" s="7">
        <v>4.0999999999999996</v>
      </c>
    </row>
    <row r="15" spans="1:6">
      <c r="A15" s="7">
        <v>1991</v>
      </c>
      <c r="B15" s="7">
        <v>4.2</v>
      </c>
    </row>
    <row r="16" spans="1:6">
      <c r="A16" s="7">
        <v>1992</v>
      </c>
      <c r="B16" s="7">
        <v>4.5</v>
      </c>
    </row>
    <row r="17" spans="1:2">
      <c r="A17" s="7">
        <v>1993</v>
      </c>
      <c r="B17" s="7">
        <v>4.5999999999999996</v>
      </c>
    </row>
    <row r="18" spans="1:2">
      <c r="A18" s="7">
        <v>1994</v>
      </c>
      <c r="B18" s="7">
        <v>5</v>
      </c>
    </row>
    <row r="19" spans="1:2">
      <c r="A19" s="7">
        <v>1995</v>
      </c>
      <c r="B19" s="7">
        <v>5.2</v>
      </c>
    </row>
    <row r="20" spans="1:2">
      <c r="A20" s="7">
        <v>1996</v>
      </c>
      <c r="B20" s="7">
        <v>5.2</v>
      </c>
    </row>
    <row r="21" spans="1:2">
      <c r="A21" s="7">
        <v>1997</v>
      </c>
      <c r="B21" s="7">
        <v>5.4</v>
      </c>
    </row>
    <row r="22" spans="1:2">
      <c r="A22" s="7">
        <v>1998</v>
      </c>
      <c r="B22" s="7">
        <v>5.5</v>
      </c>
    </row>
    <row r="23" spans="1:2">
      <c r="A23" s="7">
        <v>1999</v>
      </c>
      <c r="B23" s="7">
        <v>5.4</v>
      </c>
    </row>
    <row r="24" spans="1:2">
      <c r="A24" s="7">
        <v>2000</v>
      </c>
      <c r="B24" s="7">
        <v>5.6</v>
      </c>
    </row>
    <row r="25" spans="1:2">
      <c r="A25" s="7">
        <v>2001</v>
      </c>
      <c r="B25" s="7">
        <v>6.1</v>
      </c>
    </row>
    <row r="26" spans="1:2">
      <c r="A26" s="7">
        <v>2002</v>
      </c>
      <c r="B26" s="7">
        <v>6.4</v>
      </c>
    </row>
    <row r="27" spans="1:2">
      <c r="A27" s="7">
        <v>2003</v>
      </c>
      <c r="B27" s="7">
        <v>6.7</v>
      </c>
    </row>
    <row r="28" spans="1:2">
      <c r="A28" s="7">
        <v>2004</v>
      </c>
      <c r="B28" s="7">
        <v>6.9</v>
      </c>
    </row>
    <row r="29" spans="1:2">
      <c r="A29" s="7">
        <v>2005</v>
      </c>
      <c r="B29" s="7">
        <v>7.1</v>
      </c>
    </row>
    <row r="30" spans="1:2">
      <c r="A30" s="7">
        <v>2006</v>
      </c>
      <c r="B30" s="7">
        <v>7</v>
      </c>
    </row>
    <row r="31" spans="1:2">
      <c r="A31" s="7">
        <v>2007</v>
      </c>
      <c r="B31" s="7">
        <v>7.2</v>
      </c>
    </row>
    <row r="32" spans="1:2">
      <c r="A32" s="7">
        <v>2008</v>
      </c>
      <c r="B32" s="7">
        <v>7.5</v>
      </c>
    </row>
    <row r="33" spans="1:83">
      <c r="A33" s="7">
        <v>2009</v>
      </c>
      <c r="B33" s="7">
        <v>7.6</v>
      </c>
    </row>
    <row r="34" spans="1:83">
      <c r="A34" s="7">
        <v>2010</v>
      </c>
      <c r="B34" s="7">
        <v>7.8</v>
      </c>
    </row>
    <row r="36" spans="1:83" s="21" customFormat="1" ht="84" customHeight="1">
      <c r="A36" s="76" t="s">
        <v>91</v>
      </c>
      <c r="B36" s="76"/>
      <c r="C36" s="76"/>
      <c r="D36" s="76"/>
      <c r="E36" s="76"/>
      <c r="F36" s="76"/>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row>
    <row r="37" spans="1:83" s="22" customFormat="1" ht="42.5" customHeight="1">
      <c r="A37" s="76" t="s">
        <v>142</v>
      </c>
      <c r="B37" s="76"/>
      <c r="C37" s="76"/>
      <c r="D37" s="76"/>
      <c r="E37" s="76"/>
      <c r="F37" s="76"/>
    </row>
    <row r="38" spans="1:83" s="48" customFormat="1">
      <c r="A38" s="23"/>
      <c r="B38" s="23"/>
      <c r="C38" s="23"/>
      <c r="D38" s="23"/>
      <c r="E38" s="23"/>
      <c r="F38" s="23"/>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row>
    <row r="39" spans="1:83" s="48" customFormat="1" ht="64" customHeight="1">
      <c r="A39" s="77" t="s">
        <v>90</v>
      </c>
      <c r="B39" s="77"/>
      <c r="C39" s="77"/>
      <c r="D39" s="77"/>
      <c r="E39" s="77"/>
    </row>
    <row r="40" spans="1:83" s="48" customFormat="1"/>
    <row r="41" spans="1:83" s="48" customFormat="1">
      <c r="A41" s="25" t="s">
        <v>188</v>
      </c>
      <c r="B41" s="24"/>
      <c r="C41" s="24"/>
      <c r="D41" s="24"/>
      <c r="E41" s="24"/>
    </row>
  </sheetData>
  <mergeCells count="3">
    <mergeCell ref="A36:F36"/>
    <mergeCell ref="A37:F37"/>
    <mergeCell ref="A39:E39"/>
  </mergeCells>
  <pageMargins left="0.7" right="0.7" top="0.75" bottom="0.75" header="0.3" footer="0.3"/>
  <pageSetup orientation="portrait" horizontalDpi="1200" verticalDpi="120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E23"/>
  <sheetViews>
    <sheetView workbookViewId="0">
      <selection activeCell="D28" sqref="D28"/>
    </sheetView>
  </sheetViews>
  <sheetFormatPr baseColWidth="10" defaultColWidth="8.83203125" defaultRowHeight="16"/>
  <cols>
    <col min="1" max="1" width="15.1640625" customWidth="1"/>
    <col min="2" max="2" width="10" customWidth="1"/>
  </cols>
  <sheetData>
    <row r="1" spans="1:6" s="48" customFormat="1">
      <c r="B1" s="18" t="s">
        <v>105</v>
      </c>
      <c r="C1" s="18"/>
      <c r="E1" s="19"/>
      <c r="F1" s="3"/>
    </row>
    <row r="3" spans="1:6">
      <c r="A3" s="7" t="s">
        <v>106</v>
      </c>
      <c r="B3" s="49" t="s">
        <v>107</v>
      </c>
    </row>
    <row r="4" spans="1:6">
      <c r="A4" s="7" t="s">
        <v>95</v>
      </c>
      <c r="B4" s="45">
        <v>0.27500000000000002</v>
      </c>
    </row>
    <row r="5" spans="1:6">
      <c r="A5" s="7" t="s">
        <v>96</v>
      </c>
      <c r="B5" s="45">
        <v>4.2000000000000003E-2</v>
      </c>
    </row>
    <row r="6" spans="1:6">
      <c r="A6" s="7" t="s">
        <v>97</v>
      </c>
      <c r="B6" s="45">
        <v>3.7999999999999999E-2</v>
      </c>
    </row>
    <row r="7" spans="1:6">
      <c r="A7" s="7" t="s">
        <v>98</v>
      </c>
      <c r="B7" s="45">
        <v>0.03</v>
      </c>
    </row>
    <row r="8" spans="1:6">
      <c r="A8" s="7" t="s">
        <v>99</v>
      </c>
      <c r="B8" s="45">
        <v>0.02</v>
      </c>
    </row>
    <row r="9" spans="1:6">
      <c r="A9" s="7" t="s">
        <v>100</v>
      </c>
      <c r="B9" s="45">
        <v>1.9E-2</v>
      </c>
    </row>
    <row r="10" spans="1:6">
      <c r="A10" s="7" t="s">
        <v>101</v>
      </c>
      <c r="B10" s="45">
        <v>1.6E-2</v>
      </c>
    </row>
    <row r="11" spans="1:6">
      <c r="A11" s="7" t="s">
        <v>102</v>
      </c>
      <c r="B11" s="45">
        <v>6.2E-2</v>
      </c>
    </row>
    <row r="12" spans="1:6">
      <c r="A12" s="7" t="s">
        <v>103</v>
      </c>
      <c r="B12" s="45">
        <v>0.499</v>
      </c>
    </row>
    <row r="18" spans="1:83" s="21" customFormat="1" ht="39.5" customHeight="1">
      <c r="A18" s="76" t="s">
        <v>108</v>
      </c>
      <c r="B18" s="76"/>
      <c r="C18" s="76"/>
      <c r="D18" s="76"/>
      <c r="E18" s="76"/>
      <c r="F18" s="76"/>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row>
    <row r="19" spans="1:83" s="22" customFormat="1" ht="20" customHeight="1">
      <c r="A19" s="76" t="s">
        <v>109</v>
      </c>
      <c r="B19" s="76"/>
      <c r="C19" s="76"/>
      <c r="D19" s="76"/>
      <c r="E19" s="76"/>
      <c r="F19" s="76"/>
    </row>
    <row r="20" spans="1:83" s="48" customFormat="1">
      <c r="A20" s="23"/>
      <c r="B20" s="23"/>
      <c r="C20" s="23"/>
      <c r="D20" s="23"/>
      <c r="E20" s="23"/>
      <c r="F20" s="23"/>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row>
    <row r="21" spans="1:83" s="48" customFormat="1" ht="64" customHeight="1">
      <c r="A21" s="77" t="s">
        <v>90</v>
      </c>
      <c r="B21" s="77"/>
      <c r="C21" s="77"/>
      <c r="D21" s="77"/>
      <c r="E21" s="77"/>
    </row>
    <row r="22" spans="1:83" s="48" customFormat="1"/>
    <row r="23" spans="1:83" s="48" customFormat="1">
      <c r="A23" s="25" t="s">
        <v>89</v>
      </c>
      <c r="B23" s="24"/>
      <c r="C23" s="24"/>
      <c r="D23" s="24"/>
      <c r="E23" s="24"/>
    </row>
  </sheetData>
  <mergeCells count="3">
    <mergeCell ref="A18:F18"/>
    <mergeCell ref="A19:F19"/>
    <mergeCell ref="A21:E21"/>
  </mergeCells>
  <pageMargins left="0.7" right="0.7" top="0.75" bottom="0.75" header="0.3" footer="0.3"/>
  <pageSetup orientation="portrait" horizontalDpi="1200" verticalDpi="12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E39"/>
  <sheetViews>
    <sheetView topLeftCell="D12" workbookViewId="0">
      <selection activeCell="A39" sqref="A39"/>
    </sheetView>
  </sheetViews>
  <sheetFormatPr baseColWidth="10" defaultColWidth="8.83203125" defaultRowHeight="16"/>
  <cols>
    <col min="1" max="1" width="31.6640625" customWidth="1"/>
    <col min="2" max="2" width="18" customWidth="1"/>
    <col min="3" max="3" width="35.6640625" customWidth="1"/>
    <col min="4" max="4" width="36.5" customWidth="1"/>
    <col min="5" max="5" width="30.6640625" customWidth="1"/>
    <col min="6" max="6" width="40.1640625" customWidth="1"/>
    <col min="7" max="7" width="39.1640625" customWidth="1"/>
    <col min="8" max="8" width="38.83203125" customWidth="1"/>
    <col min="9" max="9" width="32.1640625" customWidth="1"/>
    <col min="10" max="10" width="33.33203125" customWidth="1"/>
    <col min="11" max="11" width="34.33203125" customWidth="1"/>
  </cols>
  <sheetData>
    <row r="1" spans="1:11" s="48" customFormat="1">
      <c r="B1" s="18" t="s">
        <v>114</v>
      </c>
      <c r="C1" s="18"/>
      <c r="E1" s="19"/>
      <c r="F1" s="3"/>
    </row>
    <row r="3" spans="1:11" s="7" customFormat="1">
      <c r="A3" s="7" t="s">
        <v>103</v>
      </c>
      <c r="B3" s="7" t="s">
        <v>110</v>
      </c>
      <c r="C3" s="7" t="s">
        <v>191</v>
      </c>
      <c r="D3" s="7" t="s">
        <v>192</v>
      </c>
      <c r="E3" s="7" t="s">
        <v>193</v>
      </c>
      <c r="F3" s="7" t="s">
        <v>128</v>
      </c>
      <c r="G3" s="7" t="s">
        <v>129</v>
      </c>
      <c r="H3" s="7" t="s">
        <v>130</v>
      </c>
      <c r="I3" s="7" t="s">
        <v>111</v>
      </c>
      <c r="J3" s="7" t="s">
        <v>112</v>
      </c>
      <c r="K3" s="7" t="s">
        <v>113</v>
      </c>
    </row>
    <row r="4" spans="1:11" s="7" customFormat="1">
      <c r="A4" s="7" t="s">
        <v>115</v>
      </c>
      <c r="B4" s="7">
        <v>163408</v>
      </c>
      <c r="C4" s="7">
        <v>3466</v>
      </c>
      <c r="D4" s="45">
        <v>2.1000000000000001E-2</v>
      </c>
      <c r="E4" s="7">
        <v>1.1000000000000001</v>
      </c>
      <c r="F4" s="7">
        <v>13813</v>
      </c>
      <c r="G4" s="45">
        <v>8.5000000000000006E-2</v>
      </c>
      <c r="H4" s="7">
        <v>1.37</v>
      </c>
      <c r="I4" s="7">
        <v>146129</v>
      </c>
      <c r="J4" s="45">
        <v>0.89400000000000002</v>
      </c>
      <c r="K4" s="7">
        <v>1.17</v>
      </c>
    </row>
    <row r="5" spans="1:11" s="7" customFormat="1">
      <c r="A5" s="7" t="s">
        <v>116</v>
      </c>
      <c r="B5" s="7">
        <v>132486</v>
      </c>
      <c r="C5" s="7">
        <v>2291</v>
      </c>
      <c r="D5" s="45">
        <v>1.7000000000000001E-2</v>
      </c>
      <c r="E5" s="7">
        <v>1.06</v>
      </c>
      <c r="F5" s="7">
        <v>12802</v>
      </c>
      <c r="G5" s="45">
        <v>9.7000000000000003E-2</v>
      </c>
      <c r="H5" s="7">
        <v>1.34</v>
      </c>
      <c r="I5" s="7">
        <v>117393</v>
      </c>
      <c r="J5" s="45">
        <v>0.88600000000000001</v>
      </c>
      <c r="K5" s="7">
        <v>1.24</v>
      </c>
    </row>
    <row r="6" spans="1:11" s="7" customFormat="1">
      <c r="A6" s="7" t="s">
        <v>117</v>
      </c>
      <c r="B6" s="7">
        <v>45732</v>
      </c>
      <c r="C6" s="7">
        <v>871</v>
      </c>
      <c r="D6" s="45">
        <v>1.9E-2</v>
      </c>
      <c r="E6" s="7">
        <v>1.0900000000000001</v>
      </c>
      <c r="F6" s="7">
        <v>4424</v>
      </c>
      <c r="G6" s="45">
        <v>9.7000000000000003E-2</v>
      </c>
      <c r="H6" s="7">
        <v>1.41</v>
      </c>
      <c r="I6" s="7">
        <v>40437</v>
      </c>
      <c r="J6" s="45">
        <v>0.88400000000000001</v>
      </c>
      <c r="K6" s="7">
        <v>1.29</v>
      </c>
    </row>
    <row r="7" spans="1:11" s="7" customFormat="1">
      <c r="A7" s="7" t="s">
        <v>118</v>
      </c>
      <c r="B7" s="7">
        <v>105256</v>
      </c>
      <c r="C7" s="7">
        <v>3062</v>
      </c>
      <c r="D7" s="45">
        <v>2.9000000000000001E-2</v>
      </c>
      <c r="E7" s="7">
        <v>1.18</v>
      </c>
      <c r="F7" s="7">
        <v>15915</v>
      </c>
      <c r="G7" s="45">
        <v>0.151</v>
      </c>
      <c r="H7" s="7">
        <v>1.35</v>
      </c>
      <c r="I7" s="7">
        <v>86279</v>
      </c>
      <c r="J7" s="45">
        <v>0.82</v>
      </c>
      <c r="K7" s="7">
        <v>1.32</v>
      </c>
    </row>
    <row r="8" spans="1:11" s="7" customFormat="1">
      <c r="A8" s="7" t="s">
        <v>119</v>
      </c>
      <c r="B8" s="7">
        <v>156310</v>
      </c>
      <c r="C8" s="7">
        <v>3184</v>
      </c>
      <c r="D8" s="45">
        <v>0.02</v>
      </c>
      <c r="E8" s="7">
        <v>1.24</v>
      </c>
      <c r="F8" s="7">
        <v>16420</v>
      </c>
      <c r="G8" s="45">
        <v>0.105</v>
      </c>
      <c r="H8" s="7">
        <v>1.43</v>
      </c>
      <c r="I8" s="7">
        <v>136706</v>
      </c>
      <c r="J8" s="45">
        <v>0.875</v>
      </c>
      <c r="K8" s="7">
        <v>1.28</v>
      </c>
    </row>
    <row r="9" spans="1:11" s="7" customFormat="1">
      <c r="A9" s="7" t="s">
        <v>120</v>
      </c>
      <c r="B9" s="7">
        <v>603192</v>
      </c>
      <c r="C9" s="7">
        <v>12874</v>
      </c>
      <c r="D9" s="45">
        <v>2.1000000000000001E-2</v>
      </c>
      <c r="F9" s="7">
        <v>63374</v>
      </c>
      <c r="G9" s="45">
        <v>0.105</v>
      </c>
      <c r="I9" s="7">
        <v>526944</v>
      </c>
      <c r="J9" s="45">
        <v>0.874</v>
      </c>
    </row>
    <row r="10" spans="1:11" s="7" customFormat="1"/>
    <row r="11" spans="1:11" s="7" customFormat="1">
      <c r="A11" s="7" t="s">
        <v>95</v>
      </c>
      <c r="B11" s="7" t="s">
        <v>110</v>
      </c>
      <c r="C11" s="7" t="s">
        <v>191</v>
      </c>
      <c r="D11" s="7" t="s">
        <v>192</v>
      </c>
      <c r="E11" s="7" t="s">
        <v>193</v>
      </c>
      <c r="F11" s="7" t="s">
        <v>128</v>
      </c>
      <c r="G11" s="7" t="s">
        <v>129</v>
      </c>
      <c r="H11" s="7" t="s">
        <v>130</v>
      </c>
      <c r="I11" s="7" t="s">
        <v>111</v>
      </c>
      <c r="J11" s="7" t="s">
        <v>112</v>
      </c>
      <c r="K11" s="7" t="s">
        <v>113</v>
      </c>
    </row>
    <row r="12" spans="1:11" s="7" customFormat="1">
      <c r="A12" s="7" t="s">
        <v>115</v>
      </c>
      <c r="B12" s="7">
        <v>68843</v>
      </c>
      <c r="C12" s="7">
        <v>913</v>
      </c>
      <c r="D12" s="45">
        <v>1.2999999999999999E-2</v>
      </c>
      <c r="E12" s="7">
        <v>0.63</v>
      </c>
      <c r="F12" s="7">
        <v>3550</v>
      </c>
      <c r="G12" s="45">
        <v>5.1999999999999998E-2</v>
      </c>
      <c r="H12" s="7">
        <v>0.79</v>
      </c>
      <c r="I12" s="7">
        <v>64380</v>
      </c>
      <c r="J12" s="45">
        <v>0.93500000000000005</v>
      </c>
      <c r="K12" s="7">
        <v>0.73</v>
      </c>
    </row>
    <row r="13" spans="1:11" s="7" customFormat="1">
      <c r="A13" s="7" t="s">
        <v>116</v>
      </c>
      <c r="B13" s="7">
        <v>54289</v>
      </c>
      <c r="C13" s="7">
        <v>702</v>
      </c>
      <c r="D13" s="45">
        <v>1.2999999999999999E-2</v>
      </c>
      <c r="E13" s="7">
        <v>0.61</v>
      </c>
      <c r="F13" s="7">
        <v>2805</v>
      </c>
      <c r="G13" s="45">
        <v>5.1999999999999998E-2</v>
      </c>
      <c r="H13" s="7">
        <v>0.72</v>
      </c>
      <c r="I13" s="7">
        <v>50782</v>
      </c>
      <c r="J13" s="45">
        <v>0.93500000000000005</v>
      </c>
      <c r="K13" s="7">
        <v>0.75</v>
      </c>
    </row>
    <row r="14" spans="1:11" s="7" customFormat="1">
      <c r="A14" s="7" t="s">
        <v>117</v>
      </c>
      <c r="B14" s="7">
        <v>73130</v>
      </c>
      <c r="C14" s="7">
        <v>653</v>
      </c>
      <c r="D14" s="45">
        <v>8.9999999999999993E-3</v>
      </c>
      <c r="E14" s="7">
        <v>0.86</v>
      </c>
      <c r="F14" s="7">
        <v>4797</v>
      </c>
      <c r="G14" s="45">
        <v>6.6000000000000003E-2</v>
      </c>
      <c r="H14" s="7">
        <v>1.06</v>
      </c>
      <c r="I14" s="7">
        <v>67680</v>
      </c>
      <c r="J14" s="45">
        <v>0.92500000000000004</v>
      </c>
      <c r="K14" s="7">
        <v>0.89</v>
      </c>
    </row>
    <row r="15" spans="1:11" s="7" customFormat="1">
      <c r="A15" s="7" t="s">
        <v>118</v>
      </c>
      <c r="B15" s="7">
        <v>30805</v>
      </c>
      <c r="C15" s="7">
        <v>724</v>
      </c>
      <c r="D15" s="45">
        <v>2.4E-2</v>
      </c>
      <c r="E15" s="7">
        <v>0.59</v>
      </c>
      <c r="F15" s="7">
        <v>2601</v>
      </c>
      <c r="G15" s="45">
        <v>8.4000000000000005E-2</v>
      </c>
      <c r="H15" s="7">
        <v>0.67</v>
      </c>
      <c r="I15" s="7">
        <v>27480</v>
      </c>
      <c r="J15" s="45">
        <v>0.89200000000000002</v>
      </c>
      <c r="K15" s="7">
        <v>0.69</v>
      </c>
    </row>
    <row r="16" spans="1:11" s="7" customFormat="1">
      <c r="A16" s="7" t="s">
        <v>119</v>
      </c>
      <c r="B16" s="7">
        <v>91607</v>
      </c>
      <c r="C16" s="7">
        <v>1208</v>
      </c>
      <c r="D16" s="45">
        <v>1.2999999999999999E-2</v>
      </c>
      <c r="E16" s="7">
        <v>0.67</v>
      </c>
      <c r="F16" s="7">
        <v>5949</v>
      </c>
      <c r="G16" s="45">
        <v>6.5000000000000002E-2</v>
      </c>
      <c r="H16" s="7">
        <v>0.98</v>
      </c>
      <c r="I16" s="7">
        <v>84450</v>
      </c>
      <c r="J16" s="45">
        <v>0.92200000000000004</v>
      </c>
      <c r="K16" s="7">
        <v>0.88</v>
      </c>
    </row>
    <row r="17" spans="1:10" s="7" customFormat="1">
      <c r="A17" s="7" t="s">
        <v>120</v>
      </c>
      <c r="B17" s="7">
        <v>318674</v>
      </c>
      <c r="C17" s="7">
        <v>4200</v>
      </c>
      <c r="D17" s="45">
        <v>1.2999999999999999E-2</v>
      </c>
      <c r="F17" s="7">
        <v>19702</v>
      </c>
      <c r="G17" s="45">
        <v>6.2E-2</v>
      </c>
      <c r="I17" s="7">
        <v>294772</v>
      </c>
      <c r="J17" s="45">
        <v>0.92500000000000004</v>
      </c>
    </row>
    <row r="18" spans="1:10" s="7" customFormat="1"/>
    <row r="19" spans="1:10" s="7" customFormat="1">
      <c r="A19" s="51" t="s">
        <v>121</v>
      </c>
    </row>
    <row r="20" spans="1:10" s="50" customFormat="1">
      <c r="B20" s="52" t="s">
        <v>122</v>
      </c>
      <c r="C20" s="52" t="s">
        <v>131</v>
      </c>
      <c r="D20" s="52" t="s">
        <v>123</v>
      </c>
      <c r="E20" s="52" t="s">
        <v>124</v>
      </c>
      <c r="F20" s="52" t="s">
        <v>125</v>
      </c>
      <c r="G20" s="52" t="s">
        <v>126</v>
      </c>
    </row>
    <row r="21" spans="1:10" s="50" customFormat="1">
      <c r="A21" s="50" t="s">
        <v>115</v>
      </c>
      <c r="B21" s="50">
        <v>1.1000000000000001</v>
      </c>
      <c r="C21" s="50">
        <v>1.37</v>
      </c>
      <c r="D21" s="50">
        <v>1.17</v>
      </c>
      <c r="E21" s="50">
        <v>0.63</v>
      </c>
      <c r="F21" s="50">
        <v>0.79</v>
      </c>
      <c r="G21" s="50">
        <v>0.73</v>
      </c>
    </row>
    <row r="22" spans="1:10" s="50" customFormat="1">
      <c r="A22" s="50" t="s">
        <v>116</v>
      </c>
      <c r="B22" s="50">
        <v>1.06</v>
      </c>
      <c r="C22" s="50">
        <v>1.34</v>
      </c>
      <c r="D22" s="50">
        <v>1.24</v>
      </c>
      <c r="E22" s="50">
        <v>0.61</v>
      </c>
      <c r="F22" s="50">
        <v>0.72</v>
      </c>
      <c r="G22" s="50">
        <v>0.75</v>
      </c>
    </row>
    <row r="23" spans="1:10" s="50" customFormat="1">
      <c r="A23" s="50" t="s">
        <v>117</v>
      </c>
      <c r="B23" s="50">
        <v>1.0900000000000001</v>
      </c>
      <c r="C23" s="50">
        <v>1.41</v>
      </c>
      <c r="D23" s="50">
        <v>1.29</v>
      </c>
      <c r="E23" s="50">
        <v>0.86</v>
      </c>
      <c r="F23" s="50">
        <v>1.06</v>
      </c>
      <c r="G23" s="50">
        <v>0.89</v>
      </c>
    </row>
    <row r="24" spans="1:10" s="50" customFormat="1">
      <c r="A24" s="50" t="s">
        <v>118</v>
      </c>
      <c r="B24" s="50">
        <v>1.18</v>
      </c>
      <c r="C24" s="50">
        <v>1.35</v>
      </c>
      <c r="D24" s="50">
        <v>1.32</v>
      </c>
      <c r="E24" s="50">
        <v>0.59</v>
      </c>
      <c r="F24" s="50">
        <v>0.67</v>
      </c>
      <c r="G24" s="50">
        <v>0.69</v>
      </c>
    </row>
    <row r="25" spans="1:10" s="50" customFormat="1">
      <c r="A25" s="50" t="s">
        <v>119</v>
      </c>
      <c r="B25" s="50">
        <v>1.24</v>
      </c>
      <c r="C25" s="50">
        <v>1.43</v>
      </c>
      <c r="D25" s="50">
        <v>1.28</v>
      </c>
      <c r="E25" s="50">
        <v>0.67</v>
      </c>
      <c r="F25" s="50">
        <v>0.98</v>
      </c>
      <c r="G25" s="50">
        <v>0.88</v>
      </c>
    </row>
    <row r="26" spans="1:10" s="50" customFormat="1"/>
    <row r="34" spans="1:83" s="21" customFormat="1" ht="39.5" customHeight="1">
      <c r="A34" s="76" t="s">
        <v>127</v>
      </c>
      <c r="B34" s="76"/>
      <c r="C34" s="76"/>
      <c r="D34" s="76"/>
      <c r="E34" s="76"/>
      <c r="F34" s="76"/>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row>
    <row r="35" spans="1:83" s="22" customFormat="1" ht="20" customHeight="1">
      <c r="A35" s="76" t="s">
        <v>194</v>
      </c>
      <c r="B35" s="76"/>
      <c r="C35" s="76"/>
      <c r="D35" s="76"/>
      <c r="E35" s="76"/>
      <c r="F35" s="76"/>
    </row>
    <row r="36" spans="1:83" s="48" customFormat="1">
      <c r="A36" s="23"/>
      <c r="B36" s="23"/>
      <c r="C36" s="23"/>
      <c r="D36" s="23"/>
      <c r="E36" s="23"/>
      <c r="F36" s="23"/>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row>
    <row r="37" spans="1:83" s="48" customFormat="1" ht="64" customHeight="1">
      <c r="A37" s="77" t="s">
        <v>90</v>
      </c>
      <c r="B37" s="77"/>
      <c r="C37" s="77"/>
      <c r="D37" s="77"/>
      <c r="E37" s="77"/>
    </row>
    <row r="38" spans="1:83" s="48" customFormat="1"/>
    <row r="39" spans="1:83" s="48" customFormat="1">
      <c r="A39" s="73" t="s">
        <v>188</v>
      </c>
      <c r="B39" s="24"/>
      <c r="C39" s="24"/>
      <c r="D39" s="24"/>
      <c r="E39" s="24"/>
    </row>
  </sheetData>
  <mergeCells count="3">
    <mergeCell ref="A34:F34"/>
    <mergeCell ref="A35:F35"/>
    <mergeCell ref="A37:E37"/>
  </mergeCells>
  <pageMargins left="0.7" right="0.7" top="0.75" bottom="0.75" header="0.3" footer="0.3"/>
  <pageSetup orientation="portrait" horizontalDpi="300" verticalDpi="300" r:id="rId1"/>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E25"/>
  <sheetViews>
    <sheetView workbookViewId="0">
      <selection activeCell="B25" sqref="B25"/>
    </sheetView>
  </sheetViews>
  <sheetFormatPr baseColWidth="10" defaultColWidth="8.83203125" defaultRowHeight="16"/>
  <cols>
    <col min="1" max="1" width="24.1640625" customWidth="1"/>
    <col min="2" max="2" width="26" customWidth="1"/>
    <col min="3" max="3" width="18" customWidth="1"/>
    <col min="4" max="4" width="15.6640625" customWidth="1"/>
  </cols>
  <sheetData>
    <row r="1" spans="1:6" s="48" customFormat="1">
      <c r="B1" s="18" t="s">
        <v>133</v>
      </c>
      <c r="C1" s="18"/>
      <c r="E1" s="19"/>
      <c r="F1" s="3"/>
    </row>
    <row r="3" spans="1:6">
      <c r="A3" s="7" t="s">
        <v>195</v>
      </c>
      <c r="B3" s="7" t="s">
        <v>196</v>
      </c>
      <c r="C3" s="7" t="s">
        <v>134</v>
      </c>
      <c r="D3" s="7" t="s">
        <v>132</v>
      </c>
    </row>
    <row r="4" spans="1:6">
      <c r="A4" s="53">
        <v>1</v>
      </c>
      <c r="B4" s="53">
        <v>0</v>
      </c>
      <c r="C4" s="62">
        <v>239192</v>
      </c>
      <c r="D4" s="49">
        <v>0.39650000000000002</v>
      </c>
    </row>
    <row r="5" spans="1:6">
      <c r="A5" s="53">
        <v>2</v>
      </c>
      <c r="B5" s="53">
        <v>0</v>
      </c>
      <c r="C5" s="62">
        <v>150012</v>
      </c>
      <c r="D5" s="49">
        <v>0.2487</v>
      </c>
    </row>
    <row r="6" spans="1:6">
      <c r="A6" s="53" t="s">
        <v>104</v>
      </c>
      <c r="B6" s="53">
        <v>0</v>
      </c>
      <c r="C6" s="62">
        <v>137740</v>
      </c>
      <c r="D6" s="49">
        <v>0.22839999999999999</v>
      </c>
    </row>
    <row r="7" spans="1:6">
      <c r="A7" s="53" t="s">
        <v>104</v>
      </c>
      <c r="B7" s="53">
        <v>1</v>
      </c>
      <c r="C7" s="62">
        <v>20020</v>
      </c>
      <c r="D7" s="49">
        <v>3.32E-2</v>
      </c>
    </row>
    <row r="8" spans="1:6">
      <c r="A8" s="53">
        <v>1</v>
      </c>
      <c r="B8" s="53">
        <v>1</v>
      </c>
      <c r="C8" s="62">
        <v>19113</v>
      </c>
      <c r="D8" s="49">
        <v>3.1699999999999999E-2</v>
      </c>
    </row>
    <row r="9" spans="1:6">
      <c r="A9" s="53">
        <v>2</v>
      </c>
      <c r="B9" s="53">
        <v>1</v>
      </c>
      <c r="C9" s="62">
        <v>15677</v>
      </c>
      <c r="D9" s="49">
        <v>2.5999999999999999E-2</v>
      </c>
    </row>
    <row r="10" spans="1:6">
      <c r="A10" s="53">
        <v>0</v>
      </c>
      <c r="B10" s="53">
        <v>1</v>
      </c>
      <c r="C10" s="62">
        <v>11589</v>
      </c>
      <c r="D10" s="49">
        <v>1.9199999999999998E-2</v>
      </c>
    </row>
    <row r="11" spans="1:6">
      <c r="A11" s="53" t="s">
        <v>104</v>
      </c>
      <c r="B11" s="53">
        <v>2</v>
      </c>
      <c r="C11" s="62">
        <v>3299</v>
      </c>
      <c r="D11" s="49">
        <v>5.4999999999999997E-3</v>
      </c>
    </row>
    <row r="12" spans="1:6">
      <c r="A12" s="53">
        <v>2</v>
      </c>
      <c r="B12" s="53">
        <v>2</v>
      </c>
      <c r="C12" s="62">
        <v>1916</v>
      </c>
      <c r="D12" s="49">
        <v>3.2000000000000002E-3</v>
      </c>
    </row>
    <row r="13" spans="1:6">
      <c r="A13" s="53">
        <v>1</v>
      </c>
      <c r="B13" s="53">
        <v>2</v>
      </c>
      <c r="C13" s="62">
        <v>1730</v>
      </c>
      <c r="D13" s="49">
        <v>2.8999999999999998E-3</v>
      </c>
    </row>
    <row r="14" spans="1:6">
      <c r="A14" s="53">
        <v>0</v>
      </c>
      <c r="B14" s="53">
        <v>2</v>
      </c>
      <c r="C14" s="62">
        <v>1103</v>
      </c>
      <c r="D14" s="49">
        <v>1.8E-3</v>
      </c>
    </row>
    <row r="15" spans="1:6">
      <c r="A15" s="53" t="s">
        <v>104</v>
      </c>
      <c r="B15" s="53" t="s">
        <v>104</v>
      </c>
      <c r="C15" s="62">
        <v>973</v>
      </c>
      <c r="D15" s="49">
        <v>1.6000000000000001E-3</v>
      </c>
    </row>
    <row r="16" spans="1:6">
      <c r="A16" s="53">
        <v>2</v>
      </c>
      <c r="B16" s="53" t="s">
        <v>104</v>
      </c>
      <c r="C16" s="62">
        <v>371</v>
      </c>
      <c r="D16" s="49">
        <v>5.9999999999999995E-4</v>
      </c>
    </row>
    <row r="17" spans="1:83">
      <c r="A17" s="53">
        <v>1</v>
      </c>
      <c r="B17" s="53" t="s">
        <v>104</v>
      </c>
      <c r="C17" s="62">
        <v>275</v>
      </c>
      <c r="D17" s="49">
        <v>5.0000000000000001E-4</v>
      </c>
    </row>
    <row r="18" spans="1:83">
      <c r="A18" s="53">
        <v>0</v>
      </c>
      <c r="B18" s="53" t="s">
        <v>104</v>
      </c>
      <c r="C18" s="62">
        <v>182</v>
      </c>
      <c r="D18" s="49">
        <v>2.9999999999999997E-4</v>
      </c>
    </row>
    <row r="20" spans="1:83" s="21" customFormat="1" ht="32" customHeight="1">
      <c r="A20" s="76" t="s">
        <v>141</v>
      </c>
      <c r="B20" s="76"/>
      <c r="C20" s="76"/>
      <c r="D20" s="76"/>
      <c r="E20" s="76"/>
      <c r="F20" s="76"/>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row>
    <row r="21" spans="1:83" s="22" customFormat="1" ht="28.5" customHeight="1">
      <c r="A21" s="76" t="s">
        <v>135</v>
      </c>
      <c r="B21" s="76"/>
      <c r="C21" s="76"/>
      <c r="D21" s="76"/>
      <c r="E21" s="76"/>
      <c r="F21" s="76"/>
    </row>
    <row r="22" spans="1:83" s="48" customFormat="1" ht="52.5" customHeight="1">
      <c r="A22" s="23"/>
      <c r="B22" s="23"/>
      <c r="C22" s="23"/>
      <c r="D22" s="23"/>
      <c r="E22" s="23"/>
      <c r="F22" s="23"/>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row>
    <row r="23" spans="1:83" s="48" customFormat="1" ht="52.5" customHeight="1">
      <c r="A23" s="77" t="s">
        <v>90</v>
      </c>
      <c r="B23" s="77"/>
      <c r="C23" s="77"/>
      <c r="D23" s="77"/>
      <c r="E23" s="77"/>
    </row>
    <row r="24" spans="1:83" s="48" customFormat="1" ht="52.5" customHeight="1"/>
    <row r="25" spans="1:83" s="48" customFormat="1" ht="52.5" customHeight="1">
      <c r="A25" s="25" t="s">
        <v>188</v>
      </c>
      <c r="B25" s="24"/>
      <c r="C25" s="24"/>
      <c r="D25" s="24"/>
      <c r="E25" s="24"/>
    </row>
  </sheetData>
  <mergeCells count="3">
    <mergeCell ref="A20:F20"/>
    <mergeCell ref="A21:F21"/>
    <mergeCell ref="A23:E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8"/>
  <sheetViews>
    <sheetView topLeftCell="A10" zoomScaleNormal="100" workbookViewId="0">
      <selection activeCell="A18" sqref="A18"/>
    </sheetView>
  </sheetViews>
  <sheetFormatPr baseColWidth="10" defaultColWidth="11.1640625" defaultRowHeight="16"/>
  <cols>
    <col min="1" max="1" width="45.6640625" customWidth="1"/>
    <col min="2" max="13" width="11.1640625" customWidth="1"/>
  </cols>
  <sheetData>
    <row r="1" spans="1:45">
      <c r="B1" s="18" t="s">
        <v>174</v>
      </c>
      <c r="C1" s="18"/>
      <c r="E1" s="19"/>
      <c r="F1" s="3"/>
    </row>
    <row r="3" spans="1:45" ht="17">
      <c r="A3" s="41" t="s">
        <v>22</v>
      </c>
      <c r="B3" s="38" t="s">
        <v>27</v>
      </c>
      <c r="C3" s="38" t="s">
        <v>28</v>
      </c>
      <c r="D3" s="38" t="s">
        <v>29</v>
      </c>
      <c r="E3" s="38" t="s">
        <v>79</v>
      </c>
      <c r="F3" s="38" t="s">
        <v>80</v>
      </c>
      <c r="G3" s="38" t="s">
        <v>81</v>
      </c>
      <c r="H3" s="38" t="s">
        <v>30</v>
      </c>
      <c r="I3" s="38" t="s">
        <v>31</v>
      </c>
      <c r="J3" s="38" t="s">
        <v>73</v>
      </c>
      <c r="K3" s="38" t="s">
        <v>32</v>
      </c>
      <c r="L3" s="38" t="s">
        <v>33</v>
      </c>
      <c r="M3" s="38" t="s">
        <v>34</v>
      </c>
      <c r="N3" s="39" t="s">
        <v>35</v>
      </c>
      <c r="O3" s="40" t="s">
        <v>36</v>
      </c>
      <c r="P3" s="40" t="s">
        <v>37</v>
      </c>
      <c r="Q3" s="66" t="s">
        <v>143</v>
      </c>
      <c r="R3" s="66" t="s">
        <v>169</v>
      </c>
    </row>
    <row r="4" spans="1:45">
      <c r="A4" s="36" t="s">
        <v>70</v>
      </c>
      <c r="B4" s="9">
        <v>0.56417217360242899</v>
      </c>
      <c r="C4" s="9">
        <v>0.561154892744814</v>
      </c>
      <c r="D4" s="9">
        <v>0.56284077096718199</v>
      </c>
      <c r="E4" s="9">
        <v>0.56895193065405802</v>
      </c>
      <c r="F4" s="9">
        <v>0.56246276067527301</v>
      </c>
      <c r="G4" s="9">
        <v>0.56677089440427297</v>
      </c>
      <c r="H4" s="9">
        <v>0.57499999999999996</v>
      </c>
      <c r="I4" s="10">
        <v>0.56999999999999995</v>
      </c>
      <c r="J4" s="9">
        <v>0.56999999999999995</v>
      </c>
      <c r="K4" s="9">
        <v>0.56999999999999995</v>
      </c>
      <c r="L4" s="9">
        <v>0.56999999999999995</v>
      </c>
      <c r="M4" s="9">
        <v>0.56999999999999995</v>
      </c>
      <c r="N4" s="9">
        <v>0.56999999999999995</v>
      </c>
      <c r="O4" s="9">
        <v>0.56999999999999995</v>
      </c>
      <c r="P4" s="9">
        <v>0.56999999999999995</v>
      </c>
      <c r="Q4" s="10">
        <v>0.56000000000000005</v>
      </c>
      <c r="R4" s="10">
        <v>0.57399999999999995</v>
      </c>
    </row>
    <row r="5" spans="1:45">
      <c r="A5" s="36" t="s">
        <v>44</v>
      </c>
      <c r="B5" s="9">
        <v>0.28827674567584899</v>
      </c>
      <c r="C5" s="9">
        <v>0.27006369426751597</v>
      </c>
      <c r="D5" s="9">
        <v>0.26956253850893402</v>
      </c>
      <c r="E5" s="9">
        <v>0.26643814272359001</v>
      </c>
      <c r="F5" s="9">
        <v>0.256030223772159</v>
      </c>
      <c r="G5" s="9">
        <v>0.24782372143634401</v>
      </c>
      <c r="H5" s="9">
        <v>0.248</v>
      </c>
      <c r="I5" s="10">
        <v>0.25</v>
      </c>
      <c r="J5" s="9">
        <v>0.25</v>
      </c>
      <c r="K5" s="9">
        <v>0.26</v>
      </c>
      <c r="L5" s="9">
        <v>0.26</v>
      </c>
      <c r="M5" s="9">
        <v>0.26</v>
      </c>
      <c r="N5" s="9">
        <v>0.25</v>
      </c>
      <c r="O5" s="9">
        <v>0.26</v>
      </c>
      <c r="P5" s="9">
        <v>0.255</v>
      </c>
      <c r="Q5" s="10">
        <v>0.25600000000000001</v>
      </c>
      <c r="R5" s="10">
        <v>0.25800000000000001</v>
      </c>
    </row>
    <row r="6" spans="1:45">
      <c r="A6" s="37" t="s">
        <v>82</v>
      </c>
      <c r="B6" s="9">
        <v>0.140814081408141</v>
      </c>
      <c r="C6" s="9">
        <v>0.13768115942028999</v>
      </c>
      <c r="D6" s="9">
        <v>0.13784461152882199</v>
      </c>
      <c r="E6" s="9">
        <v>0.145583038869258</v>
      </c>
      <c r="F6" s="9">
        <v>0.143587994542974</v>
      </c>
      <c r="G6" s="9">
        <v>0.13476629136813401</v>
      </c>
      <c r="H6" s="10">
        <v>0.14000000000000001</v>
      </c>
      <c r="I6" s="10">
        <v>0.14000000000000001</v>
      </c>
      <c r="J6" s="9">
        <v>0.14000000000000001</v>
      </c>
      <c r="K6" s="9">
        <v>0.14000000000000001</v>
      </c>
      <c r="L6" s="9">
        <v>0.14000000000000001</v>
      </c>
      <c r="M6" s="9">
        <v>0.15</v>
      </c>
      <c r="N6" s="9">
        <v>0.15</v>
      </c>
      <c r="O6" s="9">
        <v>0.14000000000000001</v>
      </c>
      <c r="P6" s="9">
        <v>0.16200000000000001</v>
      </c>
      <c r="Q6" s="10">
        <v>0.159</v>
      </c>
      <c r="R6" s="10">
        <v>0.157</v>
      </c>
    </row>
    <row r="7" spans="1:45">
      <c r="A7" s="37" t="s">
        <v>41</v>
      </c>
      <c r="B7" s="42">
        <v>0.43</v>
      </c>
      <c r="C7" s="42">
        <v>0.43</v>
      </c>
      <c r="D7" s="42">
        <v>0.43</v>
      </c>
      <c r="E7" s="42">
        <v>0.43</v>
      </c>
      <c r="F7" s="42">
        <v>0.43</v>
      </c>
      <c r="G7" s="42">
        <v>0.46</v>
      </c>
      <c r="H7" s="42">
        <v>0.47</v>
      </c>
      <c r="I7" s="42">
        <v>0.47</v>
      </c>
      <c r="J7" s="42">
        <v>0.47</v>
      </c>
      <c r="K7" s="42">
        <v>0.45</v>
      </c>
      <c r="L7" s="42">
        <v>0.46</v>
      </c>
      <c r="M7" s="42">
        <v>0.46</v>
      </c>
      <c r="N7" s="42">
        <v>0.47</v>
      </c>
      <c r="O7" s="42">
        <v>0.44</v>
      </c>
      <c r="P7" s="42">
        <v>0.47</v>
      </c>
      <c r="Q7" s="10">
        <v>0.46700000000000003</v>
      </c>
      <c r="R7" s="10">
        <v>0.49399999999999999</v>
      </c>
    </row>
    <row r="8" spans="1:45">
      <c r="A8" s="37" t="s">
        <v>42</v>
      </c>
      <c r="B8" s="42">
        <v>0.61</v>
      </c>
      <c r="C8" s="42">
        <v>0.61</v>
      </c>
      <c r="D8" s="42">
        <v>0.61</v>
      </c>
      <c r="E8" s="42">
        <v>0.62</v>
      </c>
      <c r="F8" s="42">
        <v>0.61</v>
      </c>
      <c r="G8" s="42">
        <v>0.6</v>
      </c>
      <c r="H8" s="42">
        <v>0.63</v>
      </c>
      <c r="I8" s="42">
        <v>0.64</v>
      </c>
      <c r="J8" s="42">
        <v>0.65</v>
      </c>
      <c r="K8" s="42">
        <v>0.64</v>
      </c>
      <c r="L8" s="42">
        <v>0.62</v>
      </c>
      <c r="M8" s="42">
        <v>0.64</v>
      </c>
      <c r="N8" s="42">
        <v>0.65</v>
      </c>
      <c r="O8" s="42">
        <v>0.66</v>
      </c>
      <c r="P8" s="42">
        <v>0.66</v>
      </c>
      <c r="Q8" s="10">
        <v>0.66500000000000004</v>
      </c>
      <c r="R8" s="10">
        <v>0.67500000000000004</v>
      </c>
    </row>
    <row r="9" spans="1:45">
      <c r="A9" s="37" t="s">
        <v>43</v>
      </c>
      <c r="B9" s="42">
        <v>0.74</v>
      </c>
      <c r="C9" s="42">
        <v>0.73</v>
      </c>
      <c r="D9" s="42">
        <v>0.74</v>
      </c>
      <c r="E9" s="42">
        <v>0.74</v>
      </c>
      <c r="F9" s="42">
        <v>0.73</v>
      </c>
      <c r="G9" s="42">
        <v>0.74</v>
      </c>
      <c r="H9" s="42">
        <v>0.74</v>
      </c>
      <c r="I9" s="42">
        <v>0.74</v>
      </c>
      <c r="J9" s="42">
        <v>0.74</v>
      </c>
      <c r="K9" s="42">
        <v>0.74</v>
      </c>
      <c r="L9" s="42">
        <v>0.74</v>
      </c>
      <c r="M9" s="42">
        <v>0.74</v>
      </c>
      <c r="N9" s="42">
        <v>0.73</v>
      </c>
      <c r="O9" s="42">
        <v>0.73</v>
      </c>
      <c r="P9" s="42">
        <v>0.73</v>
      </c>
      <c r="Q9" s="10">
        <v>0.73199999999999998</v>
      </c>
      <c r="R9" s="10">
        <v>0.73599999999999999</v>
      </c>
    </row>
    <row r="11" spans="1:45" s="21" customFormat="1" ht="32" customHeight="1">
      <c r="A11" s="76" t="s">
        <v>159</v>
      </c>
      <c r="B11" s="76"/>
      <c r="C11" s="76"/>
      <c r="D11" s="76"/>
      <c r="E11" s="76"/>
      <c r="F11" s="76"/>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45" s="22" customFormat="1" ht="64" customHeight="1">
      <c r="A12" s="76" t="s">
        <v>160</v>
      </c>
      <c r="B12" s="76"/>
      <c r="C12" s="76"/>
      <c r="D12" s="76"/>
      <c r="E12" s="76"/>
      <c r="F12" s="76"/>
    </row>
    <row r="13" spans="1:45" s="22" customFormat="1" ht="53.25" customHeight="1">
      <c r="A13" s="76" t="s">
        <v>136</v>
      </c>
      <c r="B13" s="76"/>
      <c r="C13" s="76"/>
      <c r="D13" s="76"/>
      <c r="E13" s="76"/>
      <c r="F13" s="76"/>
    </row>
    <row r="14" spans="1:45">
      <c r="A14" s="23"/>
      <c r="B14" s="23"/>
      <c r="C14" s="23"/>
      <c r="D14" s="23"/>
      <c r="E14" s="23"/>
      <c r="F14" s="23"/>
    </row>
    <row r="15" spans="1:45" ht="36.75" customHeight="1">
      <c r="A15" s="77" t="s">
        <v>170</v>
      </c>
      <c r="B15" s="77"/>
      <c r="C15" s="77"/>
      <c r="D15" s="77"/>
      <c r="E15" s="77"/>
    </row>
    <row r="16" spans="1:45">
      <c r="A16" s="78" t="s">
        <v>92</v>
      </c>
      <c r="B16" s="78"/>
      <c r="C16" s="78"/>
      <c r="D16" s="78"/>
      <c r="E16" s="24"/>
    </row>
    <row r="17" spans="1:5">
      <c r="A17" s="54"/>
      <c r="B17" s="24"/>
      <c r="C17" s="24"/>
      <c r="D17" s="24"/>
      <c r="E17" s="24"/>
    </row>
    <row r="18" spans="1:5">
      <c r="A18" s="72" t="s">
        <v>171</v>
      </c>
    </row>
  </sheetData>
  <mergeCells count="5">
    <mergeCell ref="A11:F11"/>
    <mergeCell ref="A12:F12"/>
    <mergeCell ref="A15:E15"/>
    <mergeCell ref="A13:F13"/>
    <mergeCell ref="A16:D16"/>
  </mergeCells>
  <phoneticPr fontId="26" type="noConversion"/>
  <pageMargins left="0.75" right="0.75" top="1" bottom="1" header="0.5" footer="0.5"/>
  <pageSetup orientation="portrait" r:id="rId1"/>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43"/>
  <sheetViews>
    <sheetView topLeftCell="A7" workbookViewId="0">
      <selection activeCell="A20" sqref="A20"/>
    </sheetView>
  </sheetViews>
  <sheetFormatPr baseColWidth="10" defaultColWidth="11.1640625" defaultRowHeight="16"/>
  <cols>
    <col min="1" max="1" width="47.1640625" customWidth="1"/>
    <col min="2" max="2" width="6" customWidth="1"/>
    <col min="3" max="3" width="6.33203125" customWidth="1"/>
    <col min="4" max="5" width="6.5" customWidth="1"/>
    <col min="6" max="6" width="6.33203125" customWidth="1"/>
    <col min="7" max="7" width="6.6640625" customWidth="1"/>
    <col min="8" max="8" width="5.5" customWidth="1"/>
    <col min="9" max="17" width="6.1640625" customWidth="1"/>
    <col min="18" max="19" width="6" customWidth="1"/>
  </cols>
  <sheetData>
    <row r="1" spans="1:45">
      <c r="B1" s="18" t="s">
        <v>173</v>
      </c>
      <c r="C1" s="18"/>
      <c r="E1" s="19"/>
      <c r="F1" s="3"/>
    </row>
    <row r="3" spans="1:45">
      <c r="A3" s="20" t="s">
        <v>22</v>
      </c>
      <c r="B3" s="8" t="s">
        <v>23</v>
      </c>
      <c r="C3" s="8" t="s">
        <v>24</v>
      </c>
      <c r="D3" s="7" t="s">
        <v>25</v>
      </c>
      <c r="E3" s="8" t="s">
        <v>26</v>
      </c>
      <c r="F3" s="8" t="s">
        <v>27</v>
      </c>
      <c r="G3" s="8" t="s">
        <v>28</v>
      </c>
      <c r="H3" s="7" t="s">
        <v>29</v>
      </c>
      <c r="I3" s="12" t="s">
        <v>30</v>
      </c>
      <c r="J3" s="12" t="s">
        <v>31</v>
      </c>
      <c r="K3" s="12" t="s">
        <v>73</v>
      </c>
      <c r="L3" s="12" t="s">
        <v>32</v>
      </c>
      <c r="M3" s="12" t="s">
        <v>33</v>
      </c>
      <c r="N3" s="12" t="s">
        <v>34</v>
      </c>
      <c r="O3" s="7" t="s">
        <v>35</v>
      </c>
      <c r="P3" s="8" t="s">
        <v>36</v>
      </c>
      <c r="Q3" s="8" t="s">
        <v>37</v>
      </c>
      <c r="R3" s="7" t="s">
        <v>143</v>
      </c>
      <c r="S3" s="7" t="s">
        <v>169</v>
      </c>
    </row>
    <row r="4" spans="1:45">
      <c r="A4" s="7" t="s">
        <v>0</v>
      </c>
      <c r="B4" s="9">
        <v>0.42</v>
      </c>
      <c r="C4" s="9">
        <v>0.47</v>
      </c>
      <c r="D4" s="10">
        <v>0.51</v>
      </c>
      <c r="E4" s="9">
        <v>0.49</v>
      </c>
      <c r="F4" s="10">
        <v>0.51</v>
      </c>
      <c r="G4" s="9">
        <v>0.43</v>
      </c>
      <c r="H4" s="9">
        <v>0.5</v>
      </c>
      <c r="I4" s="9">
        <v>0.47</v>
      </c>
      <c r="J4" s="9">
        <v>0.46200000000000002</v>
      </c>
      <c r="K4" s="9">
        <v>0.45</v>
      </c>
      <c r="L4" s="9">
        <v>0.55000000000000004</v>
      </c>
      <c r="M4" s="9">
        <v>0.52</v>
      </c>
      <c r="N4" s="9">
        <v>0.55000000000000004</v>
      </c>
      <c r="O4" s="9">
        <v>0.51</v>
      </c>
      <c r="P4" s="9">
        <v>0.55000000000000004</v>
      </c>
      <c r="Q4" s="9">
        <v>0.51500000000000001</v>
      </c>
      <c r="R4" s="9">
        <v>0.49</v>
      </c>
      <c r="S4" s="9">
        <v>0.42699999999999999</v>
      </c>
    </row>
    <row r="5" spans="1:45">
      <c r="A5" s="7" t="s">
        <v>1</v>
      </c>
      <c r="B5" s="11"/>
      <c r="C5" s="11"/>
      <c r="D5" s="10">
        <v>0.43</v>
      </c>
      <c r="E5" s="11"/>
      <c r="F5" s="9">
        <v>0.4</v>
      </c>
      <c r="G5" s="9">
        <v>0.34</v>
      </c>
      <c r="H5" s="9">
        <v>0.33</v>
      </c>
      <c r="I5" s="9">
        <v>0.35</v>
      </c>
      <c r="J5" s="9">
        <v>0.36399999999999999</v>
      </c>
      <c r="K5" s="9">
        <v>0.37</v>
      </c>
      <c r="L5" s="9">
        <v>0.37</v>
      </c>
      <c r="M5" s="9">
        <v>0.37</v>
      </c>
      <c r="N5" s="9">
        <v>0.28000000000000003</v>
      </c>
      <c r="O5" s="9">
        <v>0.38</v>
      </c>
      <c r="P5" s="9">
        <v>0.41</v>
      </c>
      <c r="Q5" s="9">
        <v>0.40600000000000003</v>
      </c>
      <c r="R5" s="9">
        <v>0.379</v>
      </c>
      <c r="S5" s="9">
        <v>0.30199999999999999</v>
      </c>
    </row>
    <row r="6" spans="1:45">
      <c r="A6" s="7" t="s">
        <v>2</v>
      </c>
      <c r="B6" s="11"/>
      <c r="C6" s="11"/>
      <c r="D6" s="10">
        <v>0.35</v>
      </c>
      <c r="E6" s="11"/>
      <c r="F6" s="9">
        <v>0.37</v>
      </c>
      <c r="G6" s="9">
        <v>0.3</v>
      </c>
      <c r="H6" s="9">
        <v>0.33</v>
      </c>
      <c r="I6" s="9">
        <v>0.27</v>
      </c>
      <c r="J6" s="9">
        <v>0.27600000000000002</v>
      </c>
      <c r="K6" s="9">
        <v>0.26</v>
      </c>
      <c r="L6" s="9">
        <v>0.27</v>
      </c>
      <c r="M6" s="9">
        <v>0.28999999999999998</v>
      </c>
      <c r="N6" s="9">
        <v>0.27</v>
      </c>
      <c r="O6" s="9">
        <v>0.26</v>
      </c>
      <c r="P6" s="9">
        <v>0.26</v>
      </c>
      <c r="Q6" s="9">
        <v>0.27100000000000002</v>
      </c>
      <c r="R6" s="9">
        <v>0.218</v>
      </c>
      <c r="S6" s="9">
        <v>0.26400000000000001</v>
      </c>
    </row>
    <row r="7" spans="1:45">
      <c r="A7" s="7" t="s">
        <v>45</v>
      </c>
      <c r="B7" s="9">
        <v>0.27</v>
      </c>
      <c r="C7" s="9">
        <v>0.28999999999999998</v>
      </c>
      <c r="D7" s="10">
        <v>0.34</v>
      </c>
      <c r="E7" s="9">
        <v>0.28000000000000003</v>
      </c>
      <c r="F7" s="9">
        <v>0.3</v>
      </c>
      <c r="G7" s="9">
        <v>0.28999999999999998</v>
      </c>
      <c r="H7" s="9">
        <v>0.3</v>
      </c>
      <c r="I7" s="9">
        <v>0.27</v>
      </c>
      <c r="J7" s="9">
        <v>0.30499999999999999</v>
      </c>
      <c r="K7" s="9">
        <v>0.34</v>
      </c>
      <c r="L7" s="9">
        <v>0.31</v>
      </c>
      <c r="M7" s="9">
        <v>0.35</v>
      </c>
      <c r="N7" s="9">
        <v>0.34</v>
      </c>
      <c r="O7" s="9">
        <v>0.34</v>
      </c>
      <c r="P7" s="9">
        <v>0.36</v>
      </c>
      <c r="Q7" s="9">
        <v>0.38900000000000001</v>
      </c>
      <c r="R7" s="9">
        <v>0.375</v>
      </c>
      <c r="S7" s="9">
        <v>0.40100000000000002</v>
      </c>
    </row>
    <row r="8" spans="1:45" hidden="1">
      <c r="A8" s="7" t="s">
        <v>3</v>
      </c>
      <c r="B8" s="7"/>
      <c r="C8" s="7"/>
      <c r="D8" s="10">
        <v>0.25</v>
      </c>
      <c r="E8" s="9"/>
      <c r="F8" s="9"/>
      <c r="G8" s="9"/>
      <c r="H8" s="9">
        <v>0.25</v>
      </c>
      <c r="I8" s="9">
        <v>0.25</v>
      </c>
      <c r="J8" s="9"/>
      <c r="K8" s="9"/>
      <c r="L8" s="7"/>
      <c r="M8" s="7"/>
      <c r="N8" s="7"/>
      <c r="O8" s="7"/>
      <c r="P8" s="7"/>
      <c r="Q8" s="7"/>
      <c r="R8" s="9"/>
      <c r="S8" s="9"/>
    </row>
    <row r="9" spans="1:45">
      <c r="A9" s="7" t="s">
        <v>4</v>
      </c>
      <c r="B9" s="9">
        <v>0.28999999999999998</v>
      </c>
      <c r="C9" s="9">
        <v>0.26</v>
      </c>
      <c r="D9" s="10">
        <v>0.26</v>
      </c>
      <c r="E9" s="9">
        <v>0.26</v>
      </c>
      <c r="F9" s="9">
        <v>0.28000000000000003</v>
      </c>
      <c r="G9" s="9">
        <v>0.27</v>
      </c>
      <c r="H9" s="9">
        <v>0.26</v>
      </c>
      <c r="I9" s="9">
        <v>0.2</v>
      </c>
      <c r="J9" s="9">
        <v>0.22</v>
      </c>
      <c r="K9" s="9">
        <v>0.21</v>
      </c>
      <c r="L9" s="9">
        <v>0.23</v>
      </c>
      <c r="M9" s="9">
        <v>0.23</v>
      </c>
      <c r="N9" s="9">
        <v>0.21</v>
      </c>
      <c r="O9" s="9">
        <v>0.21</v>
      </c>
      <c r="P9" s="9">
        <v>0.23</v>
      </c>
      <c r="Q9" s="9">
        <v>0.21199999999999999</v>
      </c>
      <c r="R9" s="9">
        <v>0.21199999999999999</v>
      </c>
      <c r="S9" s="9">
        <v>0.20300000000000001</v>
      </c>
    </row>
    <row r="10" spans="1:45">
      <c r="A10" s="7" t="s">
        <v>5</v>
      </c>
      <c r="B10" s="11"/>
      <c r="C10" s="11"/>
      <c r="D10" s="10">
        <v>0.23</v>
      </c>
      <c r="E10" s="11"/>
      <c r="F10" s="9">
        <v>0.22</v>
      </c>
      <c r="G10" s="9">
        <v>0.2</v>
      </c>
      <c r="H10" s="9">
        <v>0.19</v>
      </c>
      <c r="I10" s="9">
        <v>0.22</v>
      </c>
      <c r="J10" s="9">
        <v>0.16500000000000001</v>
      </c>
      <c r="K10" s="9">
        <v>0.23</v>
      </c>
      <c r="L10" s="9">
        <v>0.25</v>
      </c>
      <c r="M10" s="9">
        <v>0.17</v>
      </c>
      <c r="N10" s="9">
        <v>0.19</v>
      </c>
      <c r="O10" s="9">
        <v>0.16</v>
      </c>
      <c r="P10" s="9">
        <v>0.17</v>
      </c>
      <c r="Q10" s="9">
        <v>0.23499999999999999</v>
      </c>
      <c r="R10" s="9">
        <v>0.21199999999999999</v>
      </c>
      <c r="S10" s="9">
        <v>0.26100000000000001</v>
      </c>
    </row>
    <row r="11" spans="1:45">
      <c r="A11" s="7" t="s">
        <v>46</v>
      </c>
      <c r="B11" s="11"/>
      <c r="C11" s="11"/>
      <c r="D11" s="10">
        <v>0.24</v>
      </c>
      <c r="E11" s="11"/>
      <c r="F11" s="9">
        <v>0.24</v>
      </c>
      <c r="G11" s="9">
        <v>0.25</v>
      </c>
      <c r="H11" s="9">
        <v>0.22</v>
      </c>
      <c r="I11" s="9">
        <v>0.2</v>
      </c>
      <c r="J11" s="9">
        <v>0.20899999999999999</v>
      </c>
      <c r="K11" s="9">
        <v>0.19</v>
      </c>
      <c r="L11" s="9">
        <v>0.2</v>
      </c>
      <c r="M11" s="9">
        <v>0.2</v>
      </c>
      <c r="N11" s="9">
        <v>0.2</v>
      </c>
      <c r="O11" s="9">
        <v>0.18</v>
      </c>
      <c r="P11" s="9">
        <v>0.2</v>
      </c>
      <c r="Q11" s="9">
        <v>0.187</v>
      </c>
      <c r="R11" s="9">
        <v>0.193</v>
      </c>
      <c r="S11" s="9">
        <v>0.187</v>
      </c>
    </row>
    <row r="12" spans="1:45">
      <c r="A12" s="7" t="s">
        <v>6</v>
      </c>
      <c r="B12" s="11"/>
      <c r="C12" s="11"/>
      <c r="D12" s="10">
        <v>0.22</v>
      </c>
      <c r="E12" s="11"/>
      <c r="F12" s="9">
        <v>0.1</v>
      </c>
      <c r="G12" s="9">
        <v>0.13</v>
      </c>
      <c r="H12" s="9">
        <v>0.11</v>
      </c>
      <c r="I12" s="9">
        <v>0.09</v>
      </c>
      <c r="J12" s="9">
        <v>0.10299999999999999</v>
      </c>
      <c r="K12" s="9">
        <v>0.13</v>
      </c>
      <c r="L12" s="9">
        <v>0.15</v>
      </c>
      <c r="M12" s="9">
        <v>0.09</v>
      </c>
      <c r="N12" s="9">
        <v>0.15</v>
      </c>
      <c r="O12" s="9">
        <v>0.13</v>
      </c>
      <c r="P12" s="9">
        <v>0.25</v>
      </c>
      <c r="Q12" s="9">
        <v>0.17199999999999999</v>
      </c>
      <c r="R12" s="9">
        <v>0.189</v>
      </c>
      <c r="S12" s="9">
        <v>0.22800000000000001</v>
      </c>
    </row>
    <row r="13" spans="1:45">
      <c r="A13" s="7"/>
      <c r="B13" s="11"/>
      <c r="C13" s="11"/>
      <c r="D13" s="10"/>
      <c r="E13" s="11"/>
      <c r="F13" s="9"/>
      <c r="G13" s="9"/>
      <c r="H13" s="9"/>
      <c r="I13" s="9"/>
      <c r="J13" s="9"/>
      <c r="K13" s="9"/>
      <c r="L13" s="9"/>
      <c r="M13" s="9"/>
      <c r="N13" s="9"/>
      <c r="O13" s="9"/>
      <c r="P13" s="9"/>
      <c r="Q13" s="9"/>
    </row>
    <row r="14" spans="1:45" s="21" customFormat="1" ht="65.25" customHeight="1">
      <c r="A14" s="76" t="s">
        <v>161</v>
      </c>
      <c r="B14" s="76"/>
      <c r="C14" s="76"/>
      <c r="D14" s="76"/>
      <c r="E14" s="76"/>
      <c r="F14" s="7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row>
    <row r="15" spans="1:45" s="22" customFormat="1" ht="31" customHeight="1">
      <c r="A15" s="76" t="s">
        <v>137</v>
      </c>
      <c r="B15" s="76"/>
      <c r="C15" s="76"/>
      <c r="D15" s="76"/>
      <c r="E15" s="76"/>
      <c r="F15" s="76"/>
    </row>
    <row r="16" spans="1:45">
      <c r="A16" s="23"/>
      <c r="B16" s="23"/>
      <c r="C16" s="23"/>
      <c r="D16" s="23"/>
      <c r="E16" s="23"/>
      <c r="F16" s="23"/>
    </row>
    <row r="17" spans="1:5" ht="38" customHeight="1">
      <c r="A17" s="77" t="s">
        <v>170</v>
      </c>
      <c r="B17" s="77"/>
      <c r="C17" s="77"/>
      <c r="D17" s="77"/>
      <c r="E17" s="77"/>
    </row>
    <row r="18" spans="1:5" ht="113" customHeight="1">
      <c r="A18" s="78" t="s">
        <v>172</v>
      </c>
      <c r="B18" s="78"/>
      <c r="C18" s="78"/>
      <c r="D18" s="78"/>
      <c r="E18" s="24"/>
    </row>
    <row r="19" spans="1:5">
      <c r="B19" s="24"/>
      <c r="C19" s="24"/>
      <c r="D19" s="24"/>
      <c r="E19" s="24"/>
    </row>
    <row r="20" spans="1:5">
      <c r="A20" s="72" t="s">
        <v>171</v>
      </c>
      <c r="B20" s="24"/>
      <c r="C20" s="24"/>
      <c r="D20" s="24"/>
      <c r="E20" s="24"/>
    </row>
    <row r="21" spans="1:5">
      <c r="A21" s="1"/>
    </row>
    <row r="22" spans="1:5">
      <c r="A22" s="1"/>
    </row>
    <row r="23" spans="1:5">
      <c r="A23" s="1"/>
    </row>
    <row r="24" spans="1:5">
      <c r="A24" s="1"/>
    </row>
    <row r="25" spans="1:5">
      <c r="A25" s="1"/>
    </row>
    <row r="26" spans="1:5">
      <c r="A26" s="1"/>
    </row>
    <row r="27" spans="1:5">
      <c r="A27" s="1"/>
    </row>
    <row r="28" spans="1:5">
      <c r="A28" s="2"/>
    </row>
    <row r="29" spans="1:5">
      <c r="A29" s="2"/>
    </row>
    <row r="30" spans="1:5">
      <c r="A30" s="2"/>
    </row>
    <row r="31" spans="1:5">
      <c r="A31" s="2"/>
    </row>
    <row r="32" spans="1:5">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sheetData>
  <mergeCells count="4">
    <mergeCell ref="A14:F14"/>
    <mergeCell ref="A15:F15"/>
    <mergeCell ref="A17:E17"/>
    <mergeCell ref="A18:D18"/>
  </mergeCells>
  <pageMargins left="0.75" right="0.75" top="1" bottom="1" header="0.5" footer="0.5"/>
  <pageSetup orientation="portrait" horizontalDpi="1200" verticalDpi="1200" r:id="rId1"/>
  <drawing r:id="rId2"/>
  <tableParts count="1">
    <tablePart r:id="rId3"/>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5"/>
  <sheetViews>
    <sheetView topLeftCell="A7" workbookViewId="0">
      <selection activeCell="D21" sqref="D21"/>
    </sheetView>
  </sheetViews>
  <sheetFormatPr baseColWidth="10" defaultColWidth="8.6640625" defaultRowHeight="16"/>
  <cols>
    <col min="1" max="1" width="20.1640625" customWidth="1"/>
    <col min="2" max="14" width="8.1640625" customWidth="1"/>
    <col min="15" max="15" width="24.1640625" customWidth="1"/>
  </cols>
  <sheetData>
    <row r="1" spans="1:45">
      <c r="B1" s="18" t="s">
        <v>175</v>
      </c>
      <c r="C1" s="18"/>
      <c r="E1" s="19"/>
      <c r="F1" s="3"/>
    </row>
    <row r="2" spans="1:45">
      <c r="A2" s="6"/>
      <c r="B2" s="6"/>
      <c r="C2" s="6"/>
      <c r="D2" s="6"/>
      <c r="E2" s="6"/>
      <c r="F2" s="6"/>
      <c r="G2" s="6"/>
      <c r="H2" s="6"/>
      <c r="I2" s="6"/>
      <c r="J2" s="6"/>
      <c r="K2" s="6"/>
    </row>
    <row r="3" spans="1:45">
      <c r="A3" s="43" t="s">
        <v>22</v>
      </c>
      <c r="B3" s="44" t="s">
        <v>80</v>
      </c>
      <c r="C3" s="44" t="s">
        <v>81</v>
      </c>
      <c r="D3" s="44" t="s">
        <v>30</v>
      </c>
      <c r="E3" s="44" t="s">
        <v>31</v>
      </c>
      <c r="F3" s="44" t="s">
        <v>73</v>
      </c>
      <c r="G3" s="44" t="s">
        <v>32</v>
      </c>
      <c r="H3" s="44" t="s">
        <v>33</v>
      </c>
      <c r="I3" s="44" t="s">
        <v>34</v>
      </c>
      <c r="J3" s="44" t="s">
        <v>35</v>
      </c>
      <c r="K3" s="44" t="s">
        <v>36</v>
      </c>
      <c r="L3" s="12" t="s">
        <v>37</v>
      </c>
      <c r="M3" s="12" t="s">
        <v>143</v>
      </c>
      <c r="N3" s="12" t="s">
        <v>169</v>
      </c>
    </row>
    <row r="4" spans="1:45">
      <c r="A4" s="7" t="s">
        <v>7</v>
      </c>
      <c r="B4" s="45">
        <v>0.68028562480710231</v>
      </c>
      <c r="C4" s="45">
        <v>0.74118415028309559</v>
      </c>
      <c r="D4" s="45">
        <v>0.7440327917611631</v>
      </c>
      <c r="E4" s="45">
        <v>0.74783175883548758</v>
      </c>
      <c r="F4" s="45">
        <v>0.68972428020293952</v>
      </c>
      <c r="G4" s="45">
        <v>0.68359087784320172</v>
      </c>
      <c r="H4" s="45">
        <v>0.68044946258835604</v>
      </c>
      <c r="I4" s="45">
        <v>0.68456414965094081</v>
      </c>
      <c r="J4" s="45">
        <v>0.67206672118368882</v>
      </c>
      <c r="K4" s="46">
        <v>0.63565900481093263</v>
      </c>
      <c r="L4" s="45">
        <v>0.6316595143395437</v>
      </c>
      <c r="M4" s="67">
        <v>0.61599999999999999</v>
      </c>
      <c r="N4" s="45">
        <f t="shared" ref="N4" si="0">820/1462</f>
        <v>0.560875512995896</v>
      </c>
    </row>
    <row r="5" spans="1:45">
      <c r="A5" s="7" t="s">
        <v>83</v>
      </c>
      <c r="B5" s="45">
        <v>9.7027559412501602E-2</v>
      </c>
      <c r="C5" s="45">
        <v>0.10663562967764748</v>
      </c>
      <c r="D5" s="45">
        <v>9.5363795218797634E-2</v>
      </c>
      <c r="E5" s="45">
        <v>9.7399632556774321E-2</v>
      </c>
      <c r="F5" s="45">
        <v>0.10584398751342437</v>
      </c>
      <c r="G5" s="45">
        <v>0.10225662791045223</v>
      </c>
      <c r="H5" s="45">
        <v>0.11952390113006892</v>
      </c>
      <c r="I5" s="45">
        <v>0.11369018990570301</v>
      </c>
      <c r="J5" s="45">
        <v>0.12463547719132127</v>
      </c>
      <c r="K5" s="47">
        <v>0.10262908007928576</v>
      </c>
      <c r="L5" s="45">
        <v>0.12880730584048566</v>
      </c>
      <c r="M5" s="67">
        <v>0.126</v>
      </c>
      <c r="N5" s="45">
        <f>167/1462</f>
        <v>0.11422708618331054</v>
      </c>
    </row>
    <row r="6" spans="1:45">
      <c r="A6" s="7" t="s">
        <v>13</v>
      </c>
      <c r="B6" s="45">
        <v>0.17580699333708541</v>
      </c>
      <c r="C6" s="45">
        <v>0.16081361033921587</v>
      </c>
      <c r="D6" s="45">
        <v>0.16840632784325391</v>
      </c>
      <c r="E6" s="45">
        <v>0.15926054768608608</v>
      </c>
      <c r="F6" s="45">
        <v>0.15168183194533091</v>
      </c>
      <c r="G6" s="45">
        <v>0.16590449432605037</v>
      </c>
      <c r="H6" s="45">
        <v>0.20088294340776694</v>
      </c>
      <c r="I6" s="45">
        <v>0.18220125923658781</v>
      </c>
      <c r="J6" s="45">
        <v>0.20712451400944004</v>
      </c>
      <c r="K6" s="47">
        <v>0.20691658725916284</v>
      </c>
      <c r="L6" s="45">
        <v>0.19685144965459492</v>
      </c>
      <c r="M6" s="67">
        <v>0.23300000000000001</v>
      </c>
      <c r="N6" s="45">
        <f>355/1462</f>
        <v>0.24281805745554036</v>
      </c>
    </row>
    <row r="7" spans="1:45">
      <c r="A7" s="7" t="s">
        <v>14</v>
      </c>
      <c r="B7" s="45">
        <v>4.5796191064069285E-2</v>
      </c>
      <c r="C7" s="45">
        <v>5.5064212115305294E-2</v>
      </c>
      <c r="D7" s="45">
        <v>5.5817098561177829E-2</v>
      </c>
      <c r="E7" s="45">
        <v>4.4060573776729318E-2</v>
      </c>
      <c r="F7" s="45">
        <v>4.4766072762840024E-2</v>
      </c>
      <c r="G7" s="45">
        <v>5.5205188749738475E-2</v>
      </c>
      <c r="H7" s="45">
        <v>6.5169115724778154E-2</v>
      </c>
      <c r="I7" s="45">
        <v>5.3768965064929383E-2</v>
      </c>
      <c r="J7" s="45">
        <v>6.8885605115035692E-2</v>
      </c>
      <c r="K7" s="45">
        <v>6.2088920910126202E-2</v>
      </c>
      <c r="L7" s="45">
        <v>5.428354615867699E-2</v>
      </c>
      <c r="M7" s="67">
        <v>7.9000000000000001E-2</v>
      </c>
      <c r="N7" s="45">
        <f>120/1462</f>
        <v>8.2079343365253077E-2</v>
      </c>
    </row>
    <row r="8" spans="1:45">
      <c r="A8" s="6"/>
      <c r="B8" s="6"/>
      <c r="C8" s="6"/>
      <c r="D8" s="6"/>
      <c r="E8" s="6"/>
      <c r="F8" s="6"/>
      <c r="G8" s="6"/>
      <c r="H8" s="6"/>
      <c r="I8" s="6"/>
      <c r="J8" s="6"/>
      <c r="K8" s="6"/>
    </row>
    <row r="9" spans="1:45" s="21" customFormat="1" ht="54.75" customHeight="1">
      <c r="A9" s="76" t="s">
        <v>162</v>
      </c>
      <c r="B9" s="76"/>
      <c r="C9" s="76"/>
      <c r="D9" s="76"/>
      <c r="E9" s="76"/>
      <c r="F9" s="76"/>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5" s="22" customFormat="1" ht="55" customHeight="1">
      <c r="A10" s="79" t="s">
        <v>163</v>
      </c>
      <c r="B10" s="80"/>
      <c r="C10" s="80"/>
      <c r="D10" s="80"/>
      <c r="E10" s="80"/>
      <c r="F10" s="81"/>
    </row>
    <row r="11" spans="1:45" s="22" customFormat="1" ht="50" customHeight="1">
      <c r="A11" s="79" t="s">
        <v>176</v>
      </c>
      <c r="B11" s="80"/>
      <c r="C11" s="80"/>
      <c r="D11" s="80"/>
      <c r="E11" s="80"/>
      <c r="F11" s="81"/>
    </row>
    <row r="12" spans="1:45" s="22" customFormat="1" ht="37.5" customHeight="1">
      <c r="A12" s="23"/>
      <c r="B12" s="23"/>
      <c r="C12" s="23"/>
      <c r="D12" s="23"/>
      <c r="E12" s="23"/>
      <c r="F12" s="23"/>
    </row>
    <row r="13" spans="1:45" ht="50" customHeight="1">
      <c r="A13" s="82" t="s">
        <v>170</v>
      </c>
      <c r="B13" s="82"/>
      <c r="C13" s="82"/>
      <c r="D13" s="82"/>
      <c r="E13" s="82"/>
    </row>
    <row r="14" spans="1:45" ht="140" customHeight="1">
      <c r="A14" s="83" t="s">
        <v>84</v>
      </c>
      <c r="B14" s="83"/>
      <c r="C14" s="83"/>
      <c r="D14" s="83"/>
      <c r="E14" s="24"/>
    </row>
    <row r="15" spans="1:45">
      <c r="A15" s="72" t="s">
        <v>171</v>
      </c>
      <c r="B15" s="24"/>
      <c r="C15" s="24"/>
      <c r="D15" s="24"/>
      <c r="E15" s="24"/>
    </row>
  </sheetData>
  <mergeCells count="5">
    <mergeCell ref="A9:F9"/>
    <mergeCell ref="A10:F10"/>
    <mergeCell ref="A11:F11"/>
    <mergeCell ref="A13:E13"/>
    <mergeCell ref="A14:D14"/>
  </mergeCells>
  <phoneticPr fontId="26" type="noConversion"/>
  <pageMargins left="0.75" right="0.75" top="1" bottom="1" header="0.5" footer="0.5"/>
  <pageSetup orientation="portrait" horizontalDpi="4294967292" verticalDpi="4294967292" r:id="rId1"/>
  <drawing r:id="rId2"/>
  <tableParts count="1">
    <tablePart r:id="rId3"/>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7"/>
  <sheetViews>
    <sheetView topLeftCell="A10" workbookViewId="0">
      <selection activeCell="A17" sqref="A17"/>
    </sheetView>
  </sheetViews>
  <sheetFormatPr baseColWidth="10" defaultColWidth="8.6640625" defaultRowHeight="16"/>
  <cols>
    <col min="1" max="1" width="20.1640625" customWidth="1"/>
    <col min="2" max="12" width="10.6640625" customWidth="1"/>
    <col min="13" max="13" width="12" customWidth="1"/>
    <col min="15" max="15" width="24.1640625" customWidth="1"/>
  </cols>
  <sheetData>
    <row r="1" spans="1:45">
      <c r="B1" s="18" t="s">
        <v>186</v>
      </c>
      <c r="C1" s="18"/>
      <c r="E1" s="19"/>
      <c r="F1" s="3"/>
    </row>
    <row r="2" spans="1:45">
      <c r="A2" s="6"/>
      <c r="B2" s="6"/>
      <c r="C2" s="6"/>
      <c r="D2" s="6"/>
      <c r="E2" s="6"/>
      <c r="F2" s="6"/>
      <c r="G2" s="6"/>
      <c r="H2" s="6"/>
      <c r="I2" s="6"/>
      <c r="J2" s="6"/>
      <c r="K2" s="6"/>
    </row>
    <row r="3" spans="1:45">
      <c r="A3" s="43" t="s">
        <v>22</v>
      </c>
      <c r="B3" s="44" t="s">
        <v>80</v>
      </c>
      <c r="C3" s="44" t="s">
        <v>81</v>
      </c>
      <c r="D3" s="44" t="s">
        <v>30</v>
      </c>
      <c r="E3" s="44" t="s">
        <v>31</v>
      </c>
      <c r="F3" s="44" t="s">
        <v>73</v>
      </c>
      <c r="G3" s="44" t="s">
        <v>32</v>
      </c>
      <c r="H3" s="44" t="s">
        <v>33</v>
      </c>
      <c r="I3" s="44" t="s">
        <v>34</v>
      </c>
      <c r="J3" s="44" t="s">
        <v>35</v>
      </c>
      <c r="K3" s="44" t="s">
        <v>36</v>
      </c>
      <c r="L3" s="12" t="s">
        <v>37</v>
      </c>
      <c r="M3" s="12" t="s">
        <v>143</v>
      </c>
      <c r="N3" s="12" t="s">
        <v>169</v>
      </c>
    </row>
    <row r="4" spans="1:45">
      <c r="A4" s="7" t="s">
        <v>7</v>
      </c>
      <c r="B4" s="45">
        <v>0.17104453817378423</v>
      </c>
      <c r="C4" s="45">
        <v>0.17996780451562308</v>
      </c>
      <c r="D4" s="45">
        <v>0.18313003567419947</v>
      </c>
      <c r="E4" s="45">
        <v>0.19786803198527295</v>
      </c>
      <c r="F4" s="45">
        <v>0.17412996886647231</v>
      </c>
      <c r="G4" s="45">
        <v>0.17836940745784072</v>
      </c>
      <c r="H4" s="45">
        <v>0.17115110327214905</v>
      </c>
      <c r="I4" s="45">
        <v>0.17712643285342736</v>
      </c>
      <c r="J4" s="45">
        <v>0.16280021296579894</v>
      </c>
      <c r="K4" s="46">
        <v>0.16856713947366103</v>
      </c>
      <c r="L4" s="45">
        <v>0.16250607190950062</v>
      </c>
      <c r="M4" s="70">
        <v>0.158</v>
      </c>
      <c r="N4" s="45">
        <v>0.153</v>
      </c>
    </row>
    <row r="5" spans="1:45">
      <c r="A5" s="7" t="s">
        <v>83</v>
      </c>
      <c r="B5" s="45">
        <v>2.4395685407209097E-2</v>
      </c>
      <c r="C5" s="45">
        <v>2.589232399113936E-2</v>
      </c>
      <c r="D5" s="45">
        <v>2.3472050444318937E-2</v>
      </c>
      <c r="E5" s="45">
        <v>2.577086808951274E-2</v>
      </c>
      <c r="F5" s="45">
        <v>2.6721707179850156E-2</v>
      </c>
      <c r="G5" s="45">
        <v>2.668182785962794E-2</v>
      </c>
      <c r="H5" s="45">
        <v>3.0063434054290659E-2</v>
      </c>
      <c r="I5" s="45">
        <v>2.9416582505370804E-2</v>
      </c>
      <c r="J5" s="45">
        <v>3.0191469969088447E-2</v>
      </c>
      <c r="K5" s="47">
        <v>2.7215677469910281E-2</v>
      </c>
      <c r="L5" s="45">
        <v>3.313805749806404E-2</v>
      </c>
      <c r="M5" s="70">
        <v>3.2000000000000001E-2</v>
      </c>
      <c r="N5" s="45">
        <v>3.1E-2</v>
      </c>
    </row>
    <row r="6" spans="1:45">
      <c r="A6" s="7" t="s">
        <v>13</v>
      </c>
      <c r="B6" s="45">
        <v>4.4203235944593182E-2</v>
      </c>
      <c r="C6" s="45">
        <v>3.90473438725389E-2</v>
      </c>
      <c r="D6" s="45">
        <v>4.1450131186685446E-2</v>
      </c>
      <c r="E6" s="45">
        <v>4.213858367370419E-2</v>
      </c>
      <c r="F6" s="45">
        <v>3.8294074070407635E-2</v>
      </c>
      <c r="G6" s="45">
        <v>4.3289469340048764E-2</v>
      </c>
      <c r="H6" s="45">
        <v>5.0527392970542019E-2</v>
      </c>
      <c r="I6" s="45">
        <v>4.7143367245327125E-2</v>
      </c>
      <c r="J6" s="45">
        <v>5.0173463330820303E-2</v>
      </c>
      <c r="K6" s="47">
        <v>5.4871144685983961E-2</v>
      </c>
      <c r="L6" s="45">
        <v>5.0643669741137327E-2</v>
      </c>
      <c r="M6" s="70">
        <v>0.06</v>
      </c>
      <c r="N6" s="45">
        <v>6.6000000000000003E-2</v>
      </c>
    </row>
    <row r="7" spans="1:45">
      <c r="A7" s="7" t="s">
        <v>14</v>
      </c>
      <c r="B7" s="45">
        <v>1.1514558098876845E-2</v>
      </c>
      <c r="C7" s="45">
        <v>1.3370206794072729E-2</v>
      </c>
      <c r="D7" s="45">
        <v>1.3738355841203342E-2</v>
      </c>
      <c r="E7" s="45">
        <v>1.1657941667146062E-2</v>
      </c>
      <c r="F7" s="45">
        <v>1.1301784031981574E-2</v>
      </c>
      <c r="G7" s="45">
        <v>1.4404693106726532E-2</v>
      </c>
      <c r="H7" s="45">
        <v>1.6391762605173384E-2</v>
      </c>
      <c r="I7" s="45">
        <v>1.3912363048850475E-2</v>
      </c>
      <c r="J7" s="45">
        <v>1.6686722954015416E-2</v>
      </c>
      <c r="K7" s="45">
        <v>1.6465041337594761E-2</v>
      </c>
      <c r="L7" s="45">
        <v>1.3965444444841817E-2</v>
      </c>
      <c r="M7" s="70">
        <v>0.02</v>
      </c>
      <c r="N7" s="45">
        <v>2.1999999999999999E-2</v>
      </c>
    </row>
    <row r="8" spans="1:45">
      <c r="A8" s="7" t="s">
        <v>85</v>
      </c>
      <c r="B8" s="45">
        <v>0.2514304755774967</v>
      </c>
      <c r="C8" s="45">
        <v>0.24281118861875864</v>
      </c>
      <c r="D8" s="45">
        <v>0.2461316728268407</v>
      </c>
      <c r="E8" s="45">
        <v>0.26458896623137546</v>
      </c>
      <c r="F8" s="45">
        <v>0.25246315645903833</v>
      </c>
      <c r="G8" s="45">
        <v>0.26093005807891151</v>
      </c>
      <c r="H8" s="45">
        <v>0.25152654632293897</v>
      </c>
      <c r="I8" s="45">
        <v>0.25874336677394527</v>
      </c>
      <c r="J8" s="45">
        <v>0.24223817045882637</v>
      </c>
      <c r="K8" s="47">
        <v>0.26518485256698099</v>
      </c>
      <c r="L8" s="45">
        <v>0.25726846223382738</v>
      </c>
      <c r="M8" s="70">
        <v>0.25600000000000001</v>
      </c>
      <c r="N8" s="45">
        <v>0.27300000000000002</v>
      </c>
    </row>
    <row r="9" spans="1:45">
      <c r="A9" s="6"/>
      <c r="B9" s="6"/>
      <c r="C9" s="6"/>
      <c r="D9" s="6"/>
      <c r="E9" s="6"/>
      <c r="F9" s="6"/>
      <c r="G9" s="6"/>
      <c r="H9" s="6"/>
      <c r="I9" s="6"/>
      <c r="J9" s="6"/>
      <c r="K9" s="6"/>
    </row>
    <row r="10" spans="1:45" s="21" customFormat="1" ht="70.5" customHeight="1">
      <c r="A10" s="76" t="s">
        <v>164</v>
      </c>
      <c r="B10" s="76"/>
      <c r="C10" s="76"/>
      <c r="D10" s="76"/>
      <c r="E10" s="76"/>
      <c r="F10" s="76"/>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5" s="22" customFormat="1" ht="38" customHeight="1">
      <c r="A11" s="76" t="s">
        <v>165</v>
      </c>
      <c r="B11" s="76"/>
      <c r="C11" s="76"/>
      <c r="D11" s="76"/>
      <c r="E11" s="76"/>
      <c r="F11" s="76"/>
    </row>
    <row r="12" spans="1:45" s="22" customFormat="1" ht="37" customHeight="1">
      <c r="A12" s="84"/>
      <c r="B12" s="84"/>
      <c r="C12" s="84"/>
      <c r="D12" s="84"/>
      <c r="E12" s="84"/>
      <c r="F12" s="84"/>
    </row>
    <row r="13" spans="1:45" s="22" customFormat="1" ht="39" customHeight="1">
      <c r="A13" s="84"/>
      <c r="B13" s="84"/>
      <c r="C13" s="84"/>
      <c r="D13" s="84"/>
      <c r="E13" s="84"/>
      <c r="F13" s="84"/>
    </row>
    <row r="14" spans="1:45" ht="46" customHeight="1">
      <c r="A14" s="77" t="s">
        <v>170</v>
      </c>
      <c r="B14" s="77"/>
      <c r="C14" s="77"/>
      <c r="D14" s="77"/>
      <c r="E14" s="77"/>
    </row>
    <row r="15" spans="1:45" ht="119" customHeight="1">
      <c r="A15" s="78" t="s">
        <v>86</v>
      </c>
      <c r="B15" s="78"/>
      <c r="C15" s="78"/>
      <c r="D15" s="78"/>
      <c r="E15" s="24"/>
    </row>
    <row r="16" spans="1:45">
      <c r="B16" s="24"/>
      <c r="C16" s="24"/>
      <c r="D16" s="24"/>
      <c r="E16" s="24"/>
    </row>
    <row r="17" spans="1:5">
      <c r="A17" s="72" t="s">
        <v>188</v>
      </c>
      <c r="B17" s="24"/>
      <c r="C17" s="24"/>
      <c r="D17" s="24"/>
      <c r="E17" s="24"/>
    </row>
  </sheetData>
  <mergeCells count="6">
    <mergeCell ref="A15:D15"/>
    <mergeCell ref="A10:F10"/>
    <mergeCell ref="A12:F12"/>
    <mergeCell ref="A13:F13"/>
    <mergeCell ref="A11:F11"/>
    <mergeCell ref="A14:E14"/>
  </mergeCells>
  <phoneticPr fontId="26" type="noConversion"/>
  <pageMargins left="0.75" right="0.75" top="1" bottom="1" header="0.5" footer="0.5"/>
  <pageSetup orientation="portrait" horizontalDpi="4294967292" verticalDpi="4294967292"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8"/>
  <sheetViews>
    <sheetView topLeftCell="A14" zoomScaleNormal="100" workbookViewId="0">
      <selection activeCell="A18" sqref="A18"/>
    </sheetView>
  </sheetViews>
  <sheetFormatPr baseColWidth="10" defaultColWidth="8.83203125" defaultRowHeight="16"/>
  <cols>
    <col min="1" max="1" width="24.83203125" customWidth="1"/>
  </cols>
  <sheetData>
    <row r="1" spans="1:45" s="48" customFormat="1">
      <c r="B1" s="59" t="s">
        <v>177</v>
      </c>
      <c r="C1" s="18"/>
      <c r="E1" s="19"/>
      <c r="F1" s="3"/>
    </row>
    <row r="4" spans="1:45">
      <c r="A4" s="43" t="s">
        <v>22</v>
      </c>
      <c r="B4" s="44" t="s">
        <v>80</v>
      </c>
      <c r="C4" s="44" t="s">
        <v>81</v>
      </c>
      <c r="D4" s="44" t="s">
        <v>30</v>
      </c>
      <c r="E4" s="44" t="s">
        <v>31</v>
      </c>
      <c r="F4" s="44" t="s">
        <v>73</v>
      </c>
      <c r="G4" s="44" t="s">
        <v>32</v>
      </c>
      <c r="H4" s="44" t="s">
        <v>33</v>
      </c>
      <c r="I4" s="44" t="s">
        <v>34</v>
      </c>
      <c r="J4" s="44" t="s">
        <v>35</v>
      </c>
      <c r="K4" s="44" t="s">
        <v>36</v>
      </c>
      <c r="L4" s="12" t="s">
        <v>37</v>
      </c>
      <c r="M4" s="12" t="s">
        <v>143</v>
      </c>
      <c r="N4" s="12" t="s">
        <v>169</v>
      </c>
    </row>
    <row r="5" spans="1:45">
      <c r="A5" s="7" t="s">
        <v>7</v>
      </c>
      <c r="B5" s="61">
        <v>621000</v>
      </c>
      <c r="C5" s="61">
        <v>660000</v>
      </c>
      <c r="D5" s="61">
        <v>622000</v>
      </c>
      <c r="E5" s="61">
        <v>661000</v>
      </c>
      <c r="F5" s="61">
        <v>652000</v>
      </c>
      <c r="G5" s="62">
        <v>683000</v>
      </c>
      <c r="H5" s="62">
        <v>694000</v>
      </c>
      <c r="I5" s="61">
        <v>740000</v>
      </c>
      <c r="J5" s="62">
        <v>751000</v>
      </c>
      <c r="K5" s="65">
        <v>751000</v>
      </c>
      <c r="L5" s="62">
        <v>793000</v>
      </c>
      <c r="M5" s="64">
        <v>809000</v>
      </c>
      <c r="N5" s="55">
        <v>820000</v>
      </c>
    </row>
    <row r="6" spans="1:45">
      <c r="A6" s="7" t="s">
        <v>83</v>
      </c>
      <c r="B6" s="61">
        <v>88000</v>
      </c>
      <c r="C6" s="61">
        <v>91000</v>
      </c>
      <c r="D6" s="61">
        <v>81000</v>
      </c>
      <c r="E6" s="61">
        <v>88000</v>
      </c>
      <c r="F6" s="61">
        <v>98000</v>
      </c>
      <c r="G6" s="62">
        <v>104000</v>
      </c>
      <c r="H6" s="62">
        <v>119000</v>
      </c>
      <c r="I6" s="61">
        <v>123000</v>
      </c>
      <c r="J6" s="62">
        <v>128000</v>
      </c>
      <c r="K6" s="63">
        <v>128000</v>
      </c>
      <c r="L6" s="62">
        <v>155000</v>
      </c>
      <c r="M6" s="64">
        <v>165000</v>
      </c>
      <c r="N6" s="55">
        <v>167000</v>
      </c>
    </row>
    <row r="7" spans="1:45">
      <c r="A7" s="7" t="s">
        <v>75</v>
      </c>
      <c r="B7" s="61">
        <v>155000</v>
      </c>
      <c r="C7" s="61">
        <v>143000</v>
      </c>
      <c r="D7" s="61">
        <v>143000</v>
      </c>
      <c r="E7" s="61">
        <v>145000</v>
      </c>
      <c r="F7" s="61">
        <v>140000</v>
      </c>
      <c r="G7" s="62">
        <v>166000</v>
      </c>
      <c r="H7" s="62">
        <v>202000</v>
      </c>
      <c r="I7" s="61">
        <v>201000</v>
      </c>
      <c r="J7" s="62">
        <v>250000</v>
      </c>
      <c r="K7" s="63">
        <v>250000</v>
      </c>
      <c r="L7" s="62">
        <v>242000</v>
      </c>
      <c r="M7" s="64">
        <v>306000</v>
      </c>
      <c r="N7" s="55">
        <v>355000</v>
      </c>
    </row>
    <row r="8" spans="1:45">
      <c r="A8" s="7" t="s">
        <v>14</v>
      </c>
      <c r="B8" s="61">
        <v>43000</v>
      </c>
      <c r="C8" s="61">
        <v>45000</v>
      </c>
      <c r="D8" s="61">
        <v>51000</v>
      </c>
      <c r="E8" s="61">
        <v>41000</v>
      </c>
      <c r="F8" s="61">
        <v>38000</v>
      </c>
      <c r="G8" s="62">
        <v>57000</v>
      </c>
      <c r="H8" s="62">
        <v>62000</v>
      </c>
      <c r="I8" s="61">
        <v>59000</v>
      </c>
      <c r="J8" s="62">
        <v>80000</v>
      </c>
      <c r="K8" s="62">
        <v>80000</v>
      </c>
      <c r="L8" s="62">
        <v>68000</v>
      </c>
      <c r="M8" s="64">
        <v>104000</v>
      </c>
      <c r="N8" s="55">
        <v>120000</v>
      </c>
    </row>
    <row r="9" spans="1:45">
      <c r="A9" s="7" t="s">
        <v>85</v>
      </c>
      <c r="B9" s="61">
        <v>881000</v>
      </c>
      <c r="C9" s="61">
        <v>911000</v>
      </c>
      <c r="D9" s="61">
        <v>863000</v>
      </c>
      <c r="E9" s="61">
        <v>911000</v>
      </c>
      <c r="F9" s="61">
        <v>903000</v>
      </c>
      <c r="G9" s="62">
        <v>976000</v>
      </c>
      <c r="H9" s="62">
        <v>1039000</v>
      </c>
      <c r="I9" s="61">
        <v>1100000</v>
      </c>
      <c r="J9" s="62">
        <v>1173000</v>
      </c>
      <c r="K9" s="63">
        <v>1173000</v>
      </c>
      <c r="L9" s="62">
        <v>1226000</v>
      </c>
      <c r="M9" s="64">
        <v>1313000</v>
      </c>
      <c r="N9" s="55">
        <v>1462000</v>
      </c>
    </row>
    <row r="10" spans="1:45" s="48" customFormat="1">
      <c r="A10" s="7"/>
      <c r="B10" s="58"/>
      <c r="C10" s="58"/>
      <c r="D10" s="58"/>
      <c r="E10" s="58"/>
      <c r="F10" s="58"/>
      <c r="G10" s="55"/>
      <c r="H10" s="55"/>
      <c r="I10" s="58"/>
      <c r="J10" s="55"/>
      <c r="K10" s="57"/>
      <c r="L10" s="55"/>
      <c r="M10" s="56"/>
    </row>
    <row r="11" spans="1:45" s="21" customFormat="1" ht="50.25" customHeight="1">
      <c r="A11" s="76" t="s">
        <v>187</v>
      </c>
      <c r="B11" s="76"/>
      <c r="C11" s="76"/>
      <c r="D11" s="76"/>
      <c r="E11" s="76"/>
      <c r="F11" s="76"/>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45" s="22" customFormat="1" ht="38" customHeight="1">
      <c r="A12" s="76" t="s">
        <v>166</v>
      </c>
      <c r="B12" s="76"/>
      <c r="C12" s="76"/>
      <c r="D12" s="76"/>
      <c r="E12" s="76"/>
      <c r="F12" s="76"/>
    </row>
    <row r="14" spans="1:45" s="48" customFormat="1" ht="49.5" customHeight="1">
      <c r="A14" s="77" t="s">
        <v>170</v>
      </c>
      <c r="B14" s="77"/>
      <c r="C14" s="77"/>
      <c r="D14" s="77"/>
      <c r="E14" s="77"/>
    </row>
    <row r="15" spans="1:45" s="48" customFormat="1" ht="62" customHeight="1">
      <c r="A15" s="78" t="s">
        <v>148</v>
      </c>
      <c r="B15" s="78"/>
      <c r="C15" s="78"/>
      <c r="D15" s="78"/>
      <c r="E15" s="24"/>
    </row>
    <row r="16" spans="1:45" s="48" customFormat="1" ht="156" customHeight="1">
      <c r="A16" s="78" t="s">
        <v>167</v>
      </c>
      <c r="B16" s="78"/>
      <c r="C16" s="78"/>
      <c r="D16" s="78"/>
      <c r="E16" s="24"/>
    </row>
    <row r="17" spans="1:5" s="48" customFormat="1">
      <c r="B17" s="24"/>
      <c r="C17" s="24"/>
      <c r="D17" s="24"/>
      <c r="E17" s="24"/>
    </row>
    <row r="18" spans="1:5">
      <c r="A18" s="25" t="s">
        <v>200</v>
      </c>
      <c r="B18" s="24"/>
      <c r="C18" s="24"/>
      <c r="D18" s="24"/>
    </row>
  </sheetData>
  <mergeCells count="5">
    <mergeCell ref="A14:E14"/>
    <mergeCell ref="A15:D15"/>
    <mergeCell ref="A16:D16"/>
    <mergeCell ref="A11:F11"/>
    <mergeCell ref="A12:F12"/>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E15"/>
  <sheetViews>
    <sheetView workbookViewId="0">
      <selection activeCell="D16" sqref="D16"/>
    </sheetView>
  </sheetViews>
  <sheetFormatPr baseColWidth="10" defaultColWidth="8.6640625" defaultRowHeight="16"/>
  <cols>
    <col min="1" max="1" width="25.5" customWidth="1"/>
    <col min="2" max="2" width="10.6640625" customWidth="1"/>
    <col min="17" max="17" width="8.6640625" customWidth="1"/>
    <col min="18" max="18" width="9.6640625" customWidth="1"/>
    <col min="19" max="19" width="9.6640625" bestFit="1" customWidth="1"/>
    <col min="20" max="22" width="9.6640625" customWidth="1"/>
  </cols>
  <sheetData>
    <row r="1" spans="1:83">
      <c r="B1" s="18" t="s">
        <v>189</v>
      </c>
      <c r="C1" s="18"/>
      <c r="E1" s="19"/>
      <c r="F1" s="3"/>
    </row>
    <row r="2" spans="1:83">
      <c r="A2" s="4"/>
      <c r="B2" s="6"/>
    </row>
    <row r="3" spans="1:83">
      <c r="A3" s="31" t="s">
        <v>8</v>
      </c>
      <c r="B3" s="32" t="s">
        <v>47</v>
      </c>
      <c r="C3" s="32" t="s">
        <v>48</v>
      </c>
      <c r="D3" s="32" t="s">
        <v>49</v>
      </c>
      <c r="E3" s="32" t="s">
        <v>50</v>
      </c>
      <c r="F3" s="32" t="s">
        <v>51</v>
      </c>
      <c r="G3" s="32" t="s">
        <v>52</v>
      </c>
      <c r="H3" s="32" t="s">
        <v>53</v>
      </c>
      <c r="I3" s="32" t="s">
        <v>54</v>
      </c>
      <c r="J3" s="32" t="s">
        <v>55</v>
      </c>
      <c r="K3" s="32" t="s">
        <v>56</v>
      </c>
      <c r="L3" s="32" t="s">
        <v>57</v>
      </c>
      <c r="M3" s="32" t="s">
        <v>58</v>
      </c>
      <c r="N3" s="32" t="s">
        <v>21</v>
      </c>
      <c r="O3" s="32" t="s">
        <v>59</v>
      </c>
      <c r="P3" s="32" t="s">
        <v>60</v>
      </c>
      <c r="Q3" s="32" t="s">
        <v>61</v>
      </c>
      <c r="R3" s="32" t="s">
        <v>62</v>
      </c>
      <c r="S3" s="32" t="s">
        <v>63</v>
      </c>
      <c r="T3" s="32" t="s">
        <v>18</v>
      </c>
      <c r="U3" s="32" t="s">
        <v>19</v>
      </c>
      <c r="V3" s="32" t="s">
        <v>20</v>
      </c>
      <c r="W3" s="33" t="s">
        <v>64</v>
      </c>
      <c r="X3" s="34" t="s">
        <v>65</v>
      </c>
      <c r="Y3" s="35" t="s">
        <v>66</v>
      </c>
      <c r="Z3" s="7" t="s">
        <v>149</v>
      </c>
    </row>
    <row r="4" spans="1:83">
      <c r="A4" s="26" t="s">
        <v>9</v>
      </c>
      <c r="B4" s="27">
        <v>0.17</v>
      </c>
      <c r="C4" s="28">
        <v>0.17</v>
      </c>
      <c r="D4" s="28">
        <v>0.15</v>
      </c>
      <c r="E4" s="28">
        <v>0.17</v>
      </c>
      <c r="F4" s="28">
        <v>0.13</v>
      </c>
      <c r="G4" s="28">
        <v>0.13</v>
      </c>
      <c r="H4" s="28">
        <v>0.13</v>
      </c>
      <c r="I4" s="28">
        <v>0.15</v>
      </c>
      <c r="J4" s="28">
        <v>0.17</v>
      </c>
      <c r="K4" s="28">
        <v>0.18</v>
      </c>
      <c r="L4" s="28">
        <v>0.18</v>
      </c>
      <c r="M4" s="28">
        <v>0.18</v>
      </c>
      <c r="N4" s="28">
        <v>0.2</v>
      </c>
      <c r="O4" s="28">
        <v>0.24</v>
      </c>
      <c r="P4" s="28">
        <v>0.22</v>
      </c>
      <c r="Q4" s="28">
        <v>0.23100000000000001</v>
      </c>
      <c r="R4" s="28">
        <f>'[1]2009-10'!C4</f>
        <v>0.26500000000000001</v>
      </c>
      <c r="S4" s="27">
        <f>'[1]2010-11'!C6</f>
        <v>0.2131782945736434</v>
      </c>
      <c r="T4" s="27">
        <v>0.22</v>
      </c>
      <c r="U4" s="27">
        <v>0.23</v>
      </c>
      <c r="V4" s="27">
        <v>0.22</v>
      </c>
      <c r="W4" s="27">
        <v>0.20300000000000001</v>
      </c>
      <c r="X4" s="29">
        <v>0.24299999999999999</v>
      </c>
      <c r="Y4" s="30">
        <v>0.21</v>
      </c>
      <c r="Z4" s="68">
        <v>0.22900000000000001</v>
      </c>
    </row>
    <row r="5" spans="1:83">
      <c r="A5" s="26" t="s">
        <v>10</v>
      </c>
      <c r="B5" s="27">
        <v>0.18</v>
      </c>
      <c r="C5" s="28">
        <v>0.18</v>
      </c>
      <c r="D5" s="28">
        <v>0.19</v>
      </c>
      <c r="E5" s="28">
        <v>0.2</v>
      </c>
      <c r="F5" s="28">
        <v>0.16</v>
      </c>
      <c r="G5" s="28">
        <v>0.16</v>
      </c>
      <c r="H5" s="28">
        <v>0.16</v>
      </c>
      <c r="I5" s="28">
        <v>0.14000000000000001</v>
      </c>
      <c r="J5" s="28">
        <v>0.15</v>
      </c>
      <c r="K5" s="28">
        <v>0.16</v>
      </c>
      <c r="L5" s="28">
        <v>0.16</v>
      </c>
      <c r="M5" s="28">
        <v>0.16</v>
      </c>
      <c r="N5" s="28">
        <v>0.19</v>
      </c>
      <c r="O5" s="28">
        <v>0.2</v>
      </c>
      <c r="P5" s="28">
        <v>0.22</v>
      </c>
      <c r="Q5" s="28">
        <v>0.24299999999999999</v>
      </c>
      <c r="R5" s="28">
        <f>'[1]2009-10'!G12</f>
        <v>0.25800000000000001</v>
      </c>
      <c r="S5" s="27">
        <f>'[1]2010-11'!G14</f>
        <v>0.25310173697270472</v>
      </c>
      <c r="T5" s="27">
        <v>0.26</v>
      </c>
      <c r="U5" s="27">
        <v>0.27</v>
      </c>
      <c r="V5" s="27">
        <v>0.25</v>
      </c>
      <c r="W5" s="27">
        <v>0.23699999999999999</v>
      </c>
      <c r="X5" s="29">
        <v>0.23800000000000002</v>
      </c>
      <c r="Y5" s="30">
        <v>0.23</v>
      </c>
      <c r="Z5" s="27">
        <v>0.22700000000000001</v>
      </c>
    </row>
    <row r="6" spans="1:83">
      <c r="A6" s="26" t="s">
        <v>11</v>
      </c>
      <c r="B6" s="27">
        <v>0.09</v>
      </c>
      <c r="C6" s="28">
        <v>0.09</v>
      </c>
      <c r="D6" s="28">
        <v>0.1</v>
      </c>
      <c r="E6" s="28">
        <v>0.1</v>
      </c>
      <c r="F6" s="28">
        <v>0.12</v>
      </c>
      <c r="G6" s="28">
        <v>0.12</v>
      </c>
      <c r="H6" s="28">
        <v>0.12</v>
      </c>
      <c r="I6" s="28">
        <v>0.14000000000000001</v>
      </c>
      <c r="J6" s="28">
        <v>0.13</v>
      </c>
      <c r="K6" s="28">
        <v>0.12</v>
      </c>
      <c r="L6" s="28">
        <v>0.12</v>
      </c>
      <c r="M6" s="28">
        <v>0.12</v>
      </c>
      <c r="N6" s="28">
        <v>0.13</v>
      </c>
      <c r="O6" s="28">
        <v>0.13</v>
      </c>
      <c r="P6" s="28">
        <v>0.15</v>
      </c>
      <c r="Q6" s="28">
        <v>0.159</v>
      </c>
      <c r="R6" s="28">
        <f>'[1]2009-10'!E12</f>
        <v>0.159</v>
      </c>
      <c r="S6" s="27">
        <f>'[1]2010-11'!E14</f>
        <v>0.17940813810110975</v>
      </c>
      <c r="T6" s="27">
        <v>0.2</v>
      </c>
      <c r="U6" s="27">
        <v>0.2</v>
      </c>
      <c r="V6" s="27">
        <v>0.21</v>
      </c>
      <c r="W6" s="27">
        <v>0.221</v>
      </c>
      <c r="X6" s="29">
        <v>0.22399999999999998</v>
      </c>
      <c r="Y6" s="30">
        <v>0.23</v>
      </c>
      <c r="Z6" s="27">
        <v>0.23200000000000001</v>
      </c>
    </row>
    <row r="7" spans="1:83">
      <c r="A7" s="26" t="s">
        <v>12</v>
      </c>
      <c r="B7" s="27">
        <v>0.05</v>
      </c>
      <c r="C7" s="28">
        <v>0.05</v>
      </c>
      <c r="D7" s="28">
        <v>0.06</v>
      </c>
      <c r="E7" s="28">
        <v>0.06</v>
      </c>
      <c r="F7" s="28">
        <v>0.08</v>
      </c>
      <c r="G7" s="28">
        <v>0.08</v>
      </c>
      <c r="H7" s="28">
        <v>0.08</v>
      </c>
      <c r="I7" s="28">
        <v>0.08</v>
      </c>
      <c r="J7" s="28">
        <v>0.08</v>
      </c>
      <c r="K7" s="28">
        <v>0.09</v>
      </c>
      <c r="L7" s="28">
        <v>0.1</v>
      </c>
      <c r="M7" s="28">
        <v>0.1</v>
      </c>
      <c r="N7" s="28">
        <v>0.1</v>
      </c>
      <c r="O7" s="28">
        <v>0.11</v>
      </c>
      <c r="P7" s="28">
        <v>0.12</v>
      </c>
      <c r="Q7" s="28">
        <v>0.123</v>
      </c>
      <c r="R7" s="28">
        <f>'[1]2009-10'!C12</f>
        <v>0.126</v>
      </c>
      <c r="S7" s="27">
        <f>'[1]2010-11'!C14</f>
        <v>0.12731591448931118</v>
      </c>
      <c r="T7" s="27">
        <v>0.14000000000000001</v>
      </c>
      <c r="U7" s="27">
        <v>0.14000000000000001</v>
      </c>
      <c r="V7" s="27">
        <v>0.13</v>
      </c>
      <c r="W7" s="27">
        <v>0.14299999999999999</v>
      </c>
      <c r="X7" s="29">
        <v>0.14800000000000002</v>
      </c>
      <c r="Y7" s="30">
        <v>0.15</v>
      </c>
      <c r="Z7" s="69">
        <v>0.14899999999999999</v>
      </c>
    </row>
    <row r="10" spans="1:83" s="21" customFormat="1" ht="45.5" customHeight="1">
      <c r="A10" s="76" t="s">
        <v>168</v>
      </c>
      <c r="B10" s="76"/>
      <c r="C10" s="76"/>
      <c r="D10" s="76"/>
      <c r="E10" s="76"/>
      <c r="F10" s="76"/>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row>
    <row r="11" spans="1:83" s="22" customFormat="1" ht="64.5" customHeight="1">
      <c r="A11" s="76" t="s">
        <v>197</v>
      </c>
      <c r="B11" s="76"/>
      <c r="C11" s="76"/>
      <c r="D11" s="76"/>
      <c r="E11" s="76"/>
      <c r="F11" s="76"/>
    </row>
    <row r="12" spans="1:83">
      <c r="A12" s="23"/>
      <c r="B12" s="23"/>
      <c r="C12" s="23"/>
      <c r="D12" s="23"/>
      <c r="E12" s="23"/>
      <c r="F12" s="2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row>
    <row r="13" spans="1:83" ht="44.25" customHeight="1">
      <c r="A13" s="77" t="s">
        <v>198</v>
      </c>
      <c r="B13" s="77"/>
      <c r="C13" s="77"/>
      <c r="D13" s="77"/>
      <c r="E13" s="77"/>
    </row>
    <row r="15" spans="1:83">
      <c r="A15" s="72" t="s">
        <v>199</v>
      </c>
      <c r="B15" s="24"/>
      <c r="C15" s="24"/>
      <c r="D15" s="24"/>
      <c r="E15" s="24"/>
    </row>
  </sheetData>
  <mergeCells count="3">
    <mergeCell ref="A10:F10"/>
    <mergeCell ref="A11:F11"/>
    <mergeCell ref="A13:E13"/>
  </mergeCells>
  <pageMargins left="0.75" right="0.75" top="1" bottom="1" header="0.5" footer="0.5"/>
  <pageSetup orientation="portrait" horizontalDpi="1200" verticalDpi="1200" r:id="rId1"/>
  <drawing r:id="rId2"/>
  <tableParts count="1">
    <tablePart r:id="rId3"/>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E17"/>
  <sheetViews>
    <sheetView workbookViewId="0">
      <selection activeCell="F14" sqref="F14"/>
    </sheetView>
  </sheetViews>
  <sheetFormatPr baseColWidth="10" defaultColWidth="11.1640625" defaultRowHeight="16"/>
  <cols>
    <col min="1" max="1" width="17" customWidth="1"/>
    <col min="2" max="2" width="26.1640625" customWidth="1"/>
  </cols>
  <sheetData>
    <row r="1" spans="1:83">
      <c r="B1" s="18" t="s">
        <v>93</v>
      </c>
      <c r="C1" s="18"/>
      <c r="E1" s="19"/>
      <c r="F1" s="3"/>
    </row>
    <row r="2" spans="1:83">
      <c r="A2" s="4"/>
    </row>
    <row r="3" spans="1:83">
      <c r="A3" s="7" t="s">
        <v>68</v>
      </c>
      <c r="B3" s="7" t="s">
        <v>69</v>
      </c>
    </row>
    <row r="4" spans="1:83">
      <c r="A4" s="7" t="s">
        <v>15</v>
      </c>
      <c r="B4" s="9">
        <v>0.47</v>
      </c>
    </row>
    <row r="5" spans="1:83">
      <c r="A5" s="7" t="s">
        <v>16</v>
      </c>
      <c r="B5" s="9">
        <v>0.39</v>
      </c>
    </row>
    <row r="6" spans="1:83">
      <c r="A6" s="7" t="s">
        <v>17</v>
      </c>
      <c r="B6" s="9">
        <v>0.56000000000000005</v>
      </c>
    </row>
    <row r="8" spans="1:83" s="21" customFormat="1" ht="23.5" customHeight="1">
      <c r="A8" s="76" t="s">
        <v>72</v>
      </c>
      <c r="B8" s="76"/>
      <c r="C8" s="76"/>
      <c r="D8" s="76"/>
      <c r="E8" s="76"/>
      <c r="F8" s="76"/>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row>
    <row r="9" spans="1:83" s="22" customFormat="1" ht="53" customHeight="1">
      <c r="A9" s="76" t="s">
        <v>138</v>
      </c>
      <c r="B9" s="76"/>
      <c r="C9" s="76"/>
      <c r="D9" s="76"/>
      <c r="E9" s="76"/>
      <c r="F9" s="76"/>
    </row>
    <row r="10" spans="1:83">
      <c r="A10" s="23"/>
      <c r="B10" s="23"/>
      <c r="C10" s="23"/>
      <c r="D10" s="23"/>
      <c r="E10" s="23"/>
      <c r="F10" s="23"/>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row>
    <row r="11" spans="1:83" ht="44.5" customHeight="1">
      <c r="A11" s="77" t="s">
        <v>71</v>
      </c>
      <c r="B11" s="77"/>
      <c r="C11" s="77"/>
      <c r="D11" s="77"/>
      <c r="E11" s="77"/>
    </row>
    <row r="13" spans="1:83">
      <c r="A13" s="25" t="s">
        <v>67</v>
      </c>
      <c r="B13" s="24"/>
      <c r="C13" s="24"/>
      <c r="D13" s="24"/>
      <c r="E13" s="24"/>
    </row>
    <row r="16" spans="1:83">
      <c r="A16" s="5"/>
    </row>
    <row r="17" spans="1:1">
      <c r="A17" s="5"/>
    </row>
  </sheetData>
  <mergeCells count="3">
    <mergeCell ref="A8:F8"/>
    <mergeCell ref="A9:F9"/>
    <mergeCell ref="A11:E11"/>
  </mergeCells>
  <pageMargins left="0.75" right="0.75" top="1" bottom="1" header="0.5" footer="0.5"/>
  <pageSetup orientation="portrait" horizontalDpi="1200" verticalDpi="1200" r:id="rId1"/>
  <drawing r:id="rId2"/>
  <tableParts count="1">
    <tablePart r:id="rId3"/>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E14"/>
  <sheetViews>
    <sheetView workbookViewId="0">
      <selection activeCell="G12" sqref="G12"/>
    </sheetView>
  </sheetViews>
  <sheetFormatPr baseColWidth="10" defaultColWidth="8.83203125" defaultRowHeight="16"/>
  <cols>
    <col min="1" max="1" width="18.6640625" customWidth="1"/>
  </cols>
  <sheetData>
    <row r="1" spans="1:83">
      <c r="B1" s="18" t="s">
        <v>94</v>
      </c>
      <c r="C1" s="18"/>
      <c r="E1" s="19"/>
      <c r="F1" s="3"/>
    </row>
    <row r="2" spans="1:83">
      <c r="A2" s="4"/>
    </row>
    <row r="3" spans="1:83">
      <c r="A3" s="7" t="s">
        <v>68</v>
      </c>
      <c r="B3" s="7" t="s">
        <v>69</v>
      </c>
    </row>
    <row r="4" spans="1:83">
      <c r="A4" s="7" t="s">
        <v>74</v>
      </c>
      <c r="B4" s="9">
        <v>0.32</v>
      </c>
    </row>
    <row r="5" spans="1:83">
      <c r="A5" s="7" t="s">
        <v>75</v>
      </c>
      <c r="B5" s="9">
        <v>0.32</v>
      </c>
    </row>
    <row r="6" spans="1:83">
      <c r="A6" s="7" t="s">
        <v>7</v>
      </c>
      <c r="B6" s="9">
        <v>0.34</v>
      </c>
    </row>
    <row r="7" spans="1:83">
      <c r="A7" s="7" t="s">
        <v>76</v>
      </c>
      <c r="B7" s="9">
        <v>0.48</v>
      </c>
    </row>
    <row r="9" spans="1:83" s="21" customFormat="1" ht="50" customHeight="1">
      <c r="A9" s="76" t="s">
        <v>139</v>
      </c>
      <c r="B9" s="76"/>
      <c r="C9" s="76"/>
      <c r="D9" s="76"/>
      <c r="E9" s="76"/>
      <c r="F9" s="76"/>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row>
    <row r="10" spans="1:83" s="22" customFormat="1" ht="53" customHeight="1">
      <c r="A10" s="76" t="s">
        <v>140</v>
      </c>
      <c r="B10" s="76"/>
      <c r="C10" s="76"/>
      <c r="D10" s="76"/>
      <c r="E10" s="76"/>
      <c r="F10" s="76"/>
    </row>
    <row r="11" spans="1:83">
      <c r="A11" s="23"/>
      <c r="B11" s="23"/>
      <c r="C11" s="23"/>
      <c r="D11" s="23"/>
      <c r="E11" s="23"/>
      <c r="F11" s="2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row>
    <row r="12" spans="1:83" ht="65" customHeight="1">
      <c r="A12" s="85" t="s">
        <v>78</v>
      </c>
      <c r="B12" s="77"/>
      <c r="C12" s="77"/>
      <c r="D12" s="77"/>
      <c r="E12" s="77"/>
    </row>
    <row r="14" spans="1:83">
      <c r="A14" s="25" t="s">
        <v>77</v>
      </c>
      <c r="B14" s="24"/>
      <c r="C14" s="24"/>
      <c r="D14" s="24"/>
      <c r="E14" s="24"/>
    </row>
  </sheetData>
  <mergeCells count="3">
    <mergeCell ref="A9:F9"/>
    <mergeCell ref="A10:F10"/>
    <mergeCell ref="A12:E1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START HERE</vt:lpstr>
      <vt:lpstr>Women in Workforce</vt:lpstr>
      <vt:lpstr>Women in Computing</vt:lpstr>
      <vt:lpstr>RaceEthnWomenComp</vt:lpstr>
      <vt:lpstr>PrcntWomenEmplymnt RaceEthn</vt:lpstr>
      <vt:lpstr>NmbrWomenEmplymntRaceEthn</vt:lpstr>
      <vt:lpstr>WomenCSfaculty</vt:lpstr>
      <vt:lpstr>WomenQuit in SET</vt:lpstr>
      <vt:lpstr>WomenStall in SET</vt:lpstr>
      <vt:lpstr>WomenTechPatent</vt:lpstr>
      <vt:lpstr>PatentbyCountry</vt:lpstr>
      <vt:lpstr>PatentAreaGenderCites</vt:lpstr>
      <vt:lpstr>USPatents Gender</vt:lpstr>
    </vt:vector>
  </TitlesOfParts>
  <Company>CU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 Wu</dc:creator>
  <cp:lastModifiedBy>Microsoft Office User</cp:lastModifiedBy>
  <dcterms:created xsi:type="dcterms:W3CDTF">2013-05-08T16:39:47Z</dcterms:created>
  <dcterms:modified xsi:type="dcterms:W3CDTF">2020-06-03T12:55:57Z</dcterms:modified>
</cp:coreProperties>
</file>